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05" yWindow="45" windowWidth="15255" windowHeight="11760" tabRatio="911" firstSheet="3" activeTab="3"/>
  </bookViews>
  <sheets>
    <sheet name="รหัส_โครงการ" sheetId="3" r:id="rId1"/>
    <sheet name="รหัส_ลุ่มน้ำย่อย" sheetId="4" r:id="rId2"/>
    <sheet name="CODE" sheetId="2" r:id="rId3"/>
    <sheet name="สรุป สชป.5 ผลผลิต 1" sheetId="1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\a">#REF!</definedName>
    <definedName name="\b">#REF!</definedName>
    <definedName name="\c">#REF!</definedName>
    <definedName name="\e">#REF!</definedName>
    <definedName name="\m">#REF!</definedName>
    <definedName name="\n">#REF!</definedName>
    <definedName name="\p">#REF!</definedName>
    <definedName name="\q">#REF!</definedName>
    <definedName name="\r">#REF!</definedName>
    <definedName name="\s">#REF!</definedName>
    <definedName name="\w">#REF!</definedName>
    <definedName name="\x">#REF!</definedName>
    <definedName name="\X2">#REF!</definedName>
    <definedName name="\z">#REF!</definedName>
    <definedName name="_">'[1]ผ1-ผ2 (2538)'!#REF!</definedName>
    <definedName name="___hua1">#REF!</definedName>
    <definedName name="___hua2">#REF!</definedName>
    <definedName name="___hua3">#REF!</definedName>
    <definedName name="___hua4">#REF!</definedName>
    <definedName name="___loa1">#REF!</definedName>
    <definedName name="___loa2">#REF!</definedName>
    <definedName name="___loa3">#REF!</definedName>
    <definedName name="___loa4">#REF!</definedName>
    <definedName name="__hua1">#REF!</definedName>
    <definedName name="__hua2">#REF!</definedName>
    <definedName name="__hua3">#REF!</definedName>
    <definedName name="__hua4">#REF!</definedName>
    <definedName name="__L72317">#REF!</definedName>
    <definedName name="__loa1">#REF!</definedName>
    <definedName name="__loa2">#REF!</definedName>
    <definedName name="__loa3">#REF!</definedName>
    <definedName name="__loa4">#REF!</definedName>
    <definedName name="_f" hidden="1">#REF!</definedName>
    <definedName name="_Fill" hidden="1">#REF!</definedName>
    <definedName name="_xlnm._FilterDatabase" localSheetId="0" hidden="1">รหัส_โครงการ!$A$2:$E$227</definedName>
    <definedName name="_xlnm._FilterDatabase" localSheetId="3" hidden="1">'สรุป สชป.5 ผลผลิต 1'!$C$221:$AM$238</definedName>
    <definedName name="_hua1">#REF!</definedName>
    <definedName name="_hua2">#REF!</definedName>
    <definedName name="_hua3">#REF!</definedName>
    <definedName name="_hua4">#REF!</definedName>
    <definedName name="_Key1" hidden="1">'[2]220'!#REF!</definedName>
    <definedName name="_Key2" hidden="1">#REF!</definedName>
    <definedName name="_L72317">#REF!</definedName>
    <definedName name="_loa1">#REF!</definedName>
    <definedName name="_loa2">#REF!</definedName>
    <definedName name="_loa3">#REF!</definedName>
    <definedName name="_loa4">#REF!</definedName>
    <definedName name="_Order1" hidden="1">255</definedName>
    <definedName name="_Order2" hidden="1">255</definedName>
    <definedName name="_R">#REF!</definedName>
    <definedName name="_Sort" hidden="1">'[2]220'!#REF!</definedName>
    <definedName name="_T1">#REF!</definedName>
    <definedName name="_T2">#REF!</definedName>
    <definedName name="_t3">#REF!</definedName>
    <definedName name="_T4">#REF!</definedName>
    <definedName name="_T5">#REF!</definedName>
    <definedName name="_T6">#REF!</definedName>
    <definedName name="_T7">#REF!</definedName>
    <definedName name="_T8">#REF!</definedName>
    <definedName name="a">#REF!</definedName>
    <definedName name="A65..72">#REF!</definedName>
    <definedName name="Amt">"Text Box 56"</definedName>
    <definedName name="b">[3]ขนาดกลาง!#REF!</definedName>
    <definedName name="B.">#REF!</definedName>
    <definedName name="BA">#REF!</definedName>
    <definedName name="BI">#REF!</definedName>
    <definedName name="BS">#REF!</definedName>
    <definedName name="C_">#REF!</definedName>
    <definedName name="Capacity">[4]คูน้ำ!#REF!</definedName>
    <definedName name="celect1">'[5]25BASIN'!#REF!</definedName>
    <definedName name="celect10">'[5]25BASIN'!#REF!</definedName>
    <definedName name="celect12">'[5]25BASIN'!#REF!</definedName>
    <definedName name="celect13">'[5]25BASIN'!#REF!</definedName>
    <definedName name="celect14">'[5]25BASIN'!#REF!</definedName>
    <definedName name="celect2">'[5]25BASIN'!#REF!</definedName>
    <definedName name="celect3">'[5]25BASIN'!#REF!</definedName>
    <definedName name="celect4">'[5]25BASIN'!#REF!</definedName>
    <definedName name="celect5">'[5]25BASIN'!#REF!</definedName>
    <definedName name="celect6">'[5]25BASIN'!#REF!</definedName>
    <definedName name="celect7">'[5]25BASIN'!#REF!</definedName>
    <definedName name="celect8">'[5]25BASIN'!#REF!</definedName>
    <definedName name="celect9">'[5]25BASIN'!#REF!</definedName>
    <definedName name="_xlnm.Criteria">#REF!</definedName>
    <definedName name="Criteria_MI">#REF!</definedName>
    <definedName name="CS">#REF!</definedName>
    <definedName name="d">#REF!</definedName>
    <definedName name="D956a1">#REF!</definedName>
    <definedName name="_xlnm.Database">#REF!</definedName>
    <definedName name="DS">#REF!</definedName>
    <definedName name="E">#REF!</definedName>
    <definedName name="f">#REF!</definedName>
    <definedName name="F_DRY">[4]คูน้ำ!#REF!</definedName>
    <definedName name="F_RAIN">[4]คูน้ำ!#REF!</definedName>
    <definedName name="fa">[6]กสย11.1!#REF!</definedName>
    <definedName name="from">"Drop Down 4"</definedName>
    <definedName name="Fถจจจ">#REF!</definedName>
    <definedName name="G">#REF!</definedName>
    <definedName name="ggg">#REF!</definedName>
    <definedName name="H">#REF!</definedName>
    <definedName name="ha">#REF!</definedName>
    <definedName name="hc">#REF!</definedName>
    <definedName name="hg">#REF!</definedName>
    <definedName name="HH">#REF!</definedName>
    <definedName name="HI">#REF!</definedName>
    <definedName name="HII">#REF!</definedName>
    <definedName name="HIII">#REF!</definedName>
    <definedName name="I_DRY">[4]คูน้ำ!#REF!</definedName>
    <definedName name="I_RAIN">[4]คูน้ำ!#REF!</definedName>
    <definedName name="idiid">#REF!</definedName>
    <definedName name="ii">#REF!</definedName>
    <definedName name="jj">#REF!</definedName>
    <definedName name="kk">#REF!</definedName>
    <definedName name="L">#REF!</definedName>
    <definedName name="LA">#REF!</definedName>
    <definedName name="LB">#REF!</definedName>
    <definedName name="LC">#REF!</definedName>
    <definedName name="LF">#REF!</definedName>
    <definedName name="LI">#REF!</definedName>
    <definedName name="LII">#REF!</definedName>
    <definedName name="LIII">#REF!</definedName>
    <definedName name="LIV">#REF!</definedName>
    <definedName name="lllo">#REF!</definedName>
    <definedName name="looell">#REF!</definedName>
    <definedName name="LRF">'[7]ทำนบดิน 4'!#REF!</definedName>
    <definedName name="LV">#REF!</definedName>
    <definedName name="LVI">#REF!</definedName>
    <definedName name="new">#REF!</definedName>
    <definedName name="o">#REF!</definedName>
    <definedName name="oleleo">#REF!</definedName>
    <definedName name="oneo">#REF!</definedName>
    <definedName name="ooo">#REF!</definedName>
    <definedName name="oopp">#REF!</definedName>
    <definedName name="op">#REF!</definedName>
    <definedName name="OPPPP">#REF!</definedName>
    <definedName name="ping1">#REF!</definedName>
    <definedName name="ping2">#REF!</definedName>
    <definedName name="ping3">#REF!</definedName>
    <definedName name="ping4">#REF!</definedName>
    <definedName name="pop">#REF!</definedName>
    <definedName name="ppoeo">#REF!</definedName>
    <definedName name="pppw">#REF!</definedName>
    <definedName name="Print" localSheetId="3">'สรุป สชป.5 ผลผลิต 1'!$1:$6</definedName>
    <definedName name="_xlnm.Print_Area" localSheetId="2">CODE!$A$1:$D$52</definedName>
    <definedName name="_xlnm.Print_Area" localSheetId="3">'สรุป สชป.5 ผลผลิต 1'!$A$1:$AO$493</definedName>
    <definedName name="_xlnm.Print_Area">#REF!</definedName>
    <definedName name="Print_Area_MI">#REF!</definedName>
    <definedName name="_xlnm.Print_Titles" localSheetId="2">CODE!$1:$1</definedName>
    <definedName name="_xlnm.Print_Titles" localSheetId="1">รหัส_ลุ่มน้ำย่อย!$1:$2</definedName>
    <definedName name="_xlnm.Print_Titles" localSheetId="3">'สรุป สชป.5 ผลผลิต 1'!$1:$6</definedName>
    <definedName name="_xlnm.Print_Titles">#REF!</definedName>
    <definedName name="Print_Titles_MI">#REF!</definedName>
    <definedName name="R_">#REF!</definedName>
    <definedName name="_xlnm.Recorder">#REF!</definedName>
    <definedName name="S1_">#REF!</definedName>
    <definedName name="seaw1">#REF!</definedName>
    <definedName name="seaw2">#REF!</definedName>
    <definedName name="seaw3">#REF!</definedName>
    <definedName name="seaw4">#REF!</definedName>
    <definedName name="Select1">[4]คูน้ำ!#REF!</definedName>
    <definedName name="Select2">[4]คูน้ำ!#REF!</definedName>
    <definedName name="Select3">[4]คูน้ำ!#REF!</definedName>
    <definedName name="Select4">[4]คูน้ำ!#REF!</definedName>
    <definedName name="SI">#REF!</definedName>
    <definedName name="SII">#REF!</definedName>
    <definedName name="stopvalve">#REF!</definedName>
    <definedName name="t">#REF!</definedName>
    <definedName name="tbu">#REF!</definedName>
    <definedName name="tdig">#REF!</definedName>
    <definedName name="tdong">#REF!</definedName>
    <definedName name="TH">#REF!</definedName>
    <definedName name="thuay">#REF!</definedName>
    <definedName name="TI">#REF!</definedName>
    <definedName name="TII">#REF!</definedName>
    <definedName name="tiii">#REF!</definedName>
    <definedName name="tloa">#REF!</definedName>
    <definedName name="tma">#REF!</definedName>
    <definedName name="to">"Drop Down 5"</definedName>
    <definedName name="Totalcost">[4]คูน้ำ!#REF!</definedName>
    <definedName name="tping">#REF!</definedName>
    <definedName name="tpipe">#REF!</definedName>
    <definedName name="troad">#REF!</definedName>
    <definedName name="tsaew">#REF!</definedName>
    <definedName name="tsin">#REF!</definedName>
    <definedName name="tsmall">#REF!</definedName>
    <definedName name="ttung">#REF!</definedName>
    <definedName name="tung1">#REF!</definedName>
    <definedName name="tung2">#REF!</definedName>
    <definedName name="tung3">'[8]#REF'!#REF!</definedName>
    <definedName name="tung4">#REF!</definedName>
    <definedName name="TV">#REF!</definedName>
    <definedName name="twang">#REF!</definedName>
    <definedName name="twodisk">#REF!</definedName>
    <definedName name="U_DRY">[4]คูน้ำ!#REF!</definedName>
    <definedName name="U_RAIN">[4]คูน้ำ!#REF!</definedName>
    <definedName name="W">#REF!</definedName>
    <definedName name="XIII">#REF!</definedName>
    <definedName name="year1">'[5]25BASIN'!#REF!</definedName>
    <definedName name="Year50">[4]คูน้ำ!#REF!</definedName>
    <definedName name="Year51">[4]คูน้ำ!#REF!</definedName>
    <definedName name="Year52">[4]คูน้ำ!#REF!</definedName>
    <definedName name="Year53">[4]คูน้ำ!#REF!</definedName>
    <definedName name="Z_193781D0_F087_4911_BC62_6EFC74772C9C_.wvu.FilterData" localSheetId="3" hidden="1">'สรุป สชป.5 ผลผลิต 1'!$A$7:$AO$492</definedName>
    <definedName name="Z_20CF46E5_900D_422B_A0F0_AB1155D92929_.wvu.FilterData" localSheetId="3" hidden="1">'สรุป สชป.5 ผลผลิต 1'!$A$7:$AO$492</definedName>
    <definedName name="Z_551FEECC_D70C_4577_918D_B0050F62CC17_.wvu.FilterData" localSheetId="3" hidden="1">'สรุป สชป.5 ผลผลิต 1'!$A$7:$AO$492</definedName>
    <definedName name="Z_7BC67917_0DBA_44FB_BBF0_74B574F2B0A4_.wvu.FilterData" localSheetId="3" hidden="1">'สรุป สชป.5 ผลผลิต 1'!$A$7:$AO$492</definedName>
    <definedName name="Z_81AC90B7_8414_41F3_B1F4_79345D921767_.wvu.FilterData" localSheetId="3" hidden="1">'สรุป สชป.5 ผลผลิต 1'!$A$7:$AO$492</definedName>
    <definedName name="Z_83B77F3D_0AD7_470D_8055_235884A7F963_.wvu.Cols" localSheetId="3" hidden="1">'สรุป สชป.5 ผลผลิต 1'!#REF!,'สรุป สชป.5 ผลผลิต 1'!#REF!,'สรุป สชป.5 ผลผลิต 1'!#REF!,'สรุป สชป.5 ผลผลิต 1'!#REF!</definedName>
    <definedName name="Z_83B77F3D_0AD7_470D_8055_235884A7F963_.wvu.PrintArea" localSheetId="2" hidden="1">CODE!$A$1:$D$52</definedName>
    <definedName name="Z_83B77F3D_0AD7_470D_8055_235884A7F963_.wvu.PrintArea" localSheetId="3" hidden="1">'สรุป สชป.5 ผลผลิต 1'!$B$1:$AM$492</definedName>
    <definedName name="Z_83B77F3D_0AD7_470D_8055_235884A7F963_.wvu.PrintTitles" localSheetId="3" hidden="1">'สรุป สชป.5 ผลผลิต 1'!$1:$6</definedName>
    <definedName name="Z_A521412F_2E68_426A_8929_47F1A0D1BD7A_.wvu.FilterData" localSheetId="3" hidden="1">'สรุป สชป.5 ผลผลิต 1'!$A$7:$AO$492</definedName>
    <definedName name="Z_A93076BD_C976_4F6D_88DF_B7CFA802EE45_.wvu.Cols" localSheetId="3" hidden="1">'สรุป สชป.5 ผลผลิต 1'!#REF!,'สรุป สชป.5 ผลผลิต 1'!#REF!,'สรุป สชป.5 ผลผลิต 1'!#REF!,'สรุป สชป.5 ผลผลิต 1'!#REF!,'สรุป สชป.5 ผลผลิต 1'!#REF!</definedName>
    <definedName name="Z_A93076BD_C976_4F6D_88DF_B7CFA802EE45_.wvu.FilterData" localSheetId="3" hidden="1">'สรุป สชป.5 ผลผลิต 1'!$A$7:$BL$492</definedName>
    <definedName name="Z_A93076BD_C976_4F6D_88DF_B7CFA802EE45_.wvu.PrintArea" localSheetId="2" hidden="1">CODE!$A$1:$D$52</definedName>
    <definedName name="Z_A934698C_E5BD_45CC_80DE_5DAC103CAF0D_.wvu.Cols" localSheetId="3" hidden="1">'สรุป สชป.5 ผลผลิต 1'!$H:$K,'สรุป สชป.5 ผลผลิต 1'!$O:$AB,'สรุป สชป.5 ผลผลิต 1'!$AN:$AO</definedName>
    <definedName name="Z_A934698C_E5BD_45CC_80DE_5DAC103CAF0D_.wvu.FilterData" localSheetId="3" hidden="1">'สรุป สชป.5 ผลผลิต 1'!$A$7:$BL$493</definedName>
    <definedName name="Z_A934698C_E5BD_45CC_80DE_5DAC103CAF0D_.wvu.PrintArea" localSheetId="3" hidden="1">'สรุป สชป.5 ผลผลิต 1'!$A$1:$AO$493</definedName>
    <definedName name="Z_A934698C_E5BD_45CC_80DE_5DAC103CAF0D_.wvu.PrintTitles" localSheetId="3" hidden="1">'สรุป สชป.5 ผลผลิต 1'!$1:$6</definedName>
    <definedName name="Z_C6F93257_C291_47F1_BF33_4A817514DD75_.wvu.Cols" localSheetId="3" hidden="1">'สรุป สชป.5 ผลผลิต 1'!$D:$D,'สรุป สชป.5 ผลผลิต 1'!$H:$AB,'สรุป สชป.5 ผลผลิต 1'!$AN:$AO</definedName>
    <definedName name="Z_C6F93257_C291_47F1_BF33_4A817514DD75_.wvu.FilterData" localSheetId="3" hidden="1">'สรุป สชป.5 ผลผลิต 1'!$A$7:$BL$493</definedName>
    <definedName name="Z_C6F93257_C291_47F1_BF33_4A817514DD75_.wvu.PrintArea" localSheetId="3" hidden="1">'สรุป สชป.5 ผลผลิต 1'!$A$1:$AO$493</definedName>
    <definedName name="Z_C6F93257_C291_47F1_BF33_4A817514DD75_.wvu.PrintTitles" localSheetId="3" hidden="1">'สรุป สชป.5 ผลผลิต 1'!$1:$6</definedName>
    <definedName name="Z_C88AF045_EF63_490B_82D1_BD3CB0BCADA0_.wvu.FilterData" localSheetId="3" hidden="1">'สรุป สชป.5 ผลผลิต 1'!$A$7:$AO$492</definedName>
    <definedName name="Z_D428E8E6_9627_42ED_862F_C32DF60DE37E_.wvu.Cols" localSheetId="3" hidden="1">'สรุป สชป.5 ผลผลิต 1'!#REF!,'สรุป สชป.5 ผลผลิต 1'!#REF!,'สรุป สชป.5 ผลผลิต 1'!#REF!,'สรุป สชป.5 ผลผลิต 1'!#REF!</definedName>
    <definedName name="Z_D428E8E6_9627_42ED_862F_C32DF60DE37E_.wvu.FilterData" localSheetId="3" hidden="1">'สรุป สชป.5 ผลผลิต 1'!$A$7:$BL$493</definedName>
    <definedName name="Z_D428E8E6_9627_42ED_862F_C32DF60DE37E_.wvu.PrintArea" localSheetId="2" hidden="1">CODE!$A$1:$D$52</definedName>
    <definedName name="Z_D428E8E6_9627_42ED_862F_C32DF60DE37E_.wvu.PrintArea" localSheetId="3" hidden="1">'สรุป สชป.5 ผลผลิต 1'!$B$1:$AM$492</definedName>
    <definedName name="Z_D428E8E6_9627_42ED_862F_C32DF60DE37E_.wvu.PrintTitles" localSheetId="3" hidden="1">'สรุป สชป.5 ผลผลิต 1'!$1:$6</definedName>
    <definedName name="Z_D75B71D3_AF7E_465D_A108_AA98354475F9_.wvu.Cols" hidden="1">#REF!,#REF!</definedName>
    <definedName name="Z_F479A1BD_47C6_4367_B189_03ECC26A31E2_.wvu.FilterData" localSheetId="3" hidden="1">'สรุป สชป.5 ผลผลิต 1'!$A$7:$AO$492</definedName>
    <definedName name="แ8700">'[9]1'!#REF!</definedName>
    <definedName name="ก">#REF!</definedName>
    <definedName name="กรำมรดรา">#REF!</definedName>
    <definedName name="ข">#REF!</definedName>
    <definedName name="ค">#REF!</definedName>
    <definedName name="ค้างปมก.ปรับปรุงระบบ">#REF!</definedName>
    <definedName name="ค้างปมก.ปรับปรุงฯสชป.1">#REF!</definedName>
    <definedName name="ค้างปมก.ปรับปรุงฯสชป.10">#REF!</definedName>
    <definedName name="ค้างปมก.ปรับปรุงฯสชป.11">#REF!</definedName>
    <definedName name="ค้างปมก.ปรับปรุงฯสชป.12">#REF!</definedName>
    <definedName name="ค้างปมก.ปรับปรุงฯสชป.2">#REF!</definedName>
    <definedName name="ค้างปมก.ปรับปรุงฯสชป.3">#REF!</definedName>
    <definedName name="ค้างปมก.ปรับปรุงฯสชป.4">#REF!</definedName>
    <definedName name="ค้างปมก.ปรับปรุงฯสชป.5">#REF!</definedName>
    <definedName name="ค้างปมก.ปรับปรุงฯสชป.6">#REF!</definedName>
    <definedName name="ค้างปมก.ปรับปรุงฯสชป.7">#REF!</definedName>
    <definedName name="ค้างปมก.ปรับปรุงฯสชป.8">#REF!</definedName>
    <definedName name="ค้างปมก.ปรับปรุงฯสชป.9">#REF!</definedName>
    <definedName name="ง">#REF!</definedName>
    <definedName name="งบล">#REF!</definedName>
    <definedName name="งปม.รวมปรับปรุงระบบ">#REF!</definedName>
    <definedName name="งวดปรับปรุงระบบ">#REF!</definedName>
    <definedName name="งวดปรับปรุงฯสชป.1">#REF!</definedName>
    <definedName name="งวดปรับปรุงฯสชป.10">#REF!</definedName>
    <definedName name="งวดปรับปรุงฯสชป.11">#REF!</definedName>
    <definedName name="งวดปรับปรุงฯสชป.12">#REF!</definedName>
    <definedName name="งวดปรับปรุงฯสชป.2">#REF!</definedName>
    <definedName name="งวดปรับปรุงฯสชป.3">#REF!</definedName>
    <definedName name="งวดปรับปรุงฯสชป.4">#REF!</definedName>
    <definedName name="งวดปรับปรุงฯสชป.5">#REF!</definedName>
    <definedName name="งวดปรับปรุงฯสชป.6">#REF!</definedName>
    <definedName name="งวดปรับปรุงฯสชป.7">#REF!</definedName>
    <definedName name="งวดปรับปรุงฯสชป.8">#REF!</definedName>
    <definedName name="งวดปรับปรุงฯสชป.9">#REF!</definedName>
    <definedName name="งวดสชป.1">#REF!</definedName>
    <definedName name="งวดสชป.10">#REF!</definedName>
    <definedName name="งวดสชป.11">#REF!</definedName>
    <definedName name="งวดสชป.12">#REF!</definedName>
    <definedName name="งวดสชป.2">#REF!</definedName>
    <definedName name="งวดสชป.3">#REF!</definedName>
    <definedName name="งวดสชป.4">#REF!</definedName>
    <definedName name="งวดสชป.5">#REF!</definedName>
    <definedName name="งวดสชป.6">#REF!</definedName>
    <definedName name="งวดสชป.7">#REF!</definedName>
    <definedName name="งวดสชป.8">#REF!</definedName>
    <definedName name="งวดสชป.9">#REF!</definedName>
    <definedName name="งวย">#REF!</definedName>
    <definedName name="งานปรับปรุงฝายวังตะเข้">#REF!</definedName>
    <definedName name="เงินงวดค่าจ้าง">#REF!</definedName>
    <definedName name="จ">#REF!</definedName>
    <definedName name="จจจจจ">#REF!</definedName>
    <definedName name="จังหวัด">#REF!</definedName>
    <definedName name="จัดสรรต้นปี">#REF!</definedName>
    <definedName name="จัดสรรต้นปีสชป.1">#REF!</definedName>
    <definedName name="จัดสรรต้นปีสชป.10">#REF!</definedName>
    <definedName name="จัดสรรต้นปีสชป.11">#REF!</definedName>
    <definedName name="จัดสรรต้นปีสชป.12">#REF!</definedName>
    <definedName name="จัดสรรต้นปีสชป.2">#REF!</definedName>
    <definedName name="จัดสรรต้นปีสชป.3">#REF!</definedName>
    <definedName name="จัดสรรต้นปีสชป.4">#REF!</definedName>
    <definedName name="จัดสรรต้นปีสชป.5">#REF!</definedName>
    <definedName name="จัดสรรต้นปีสชป.6">#REF!</definedName>
    <definedName name="จัดสรรต้นปีสชป.7">#REF!</definedName>
    <definedName name="จัดสรรต้นปีสชป.8">#REF!</definedName>
    <definedName name="จัดสรรต้นปีสชป.9">#REF!</definedName>
    <definedName name="จัดสรรหมวด450">[10]ปีงบประมาณ2548!$G$69</definedName>
    <definedName name="ฉ">#REF!</definedName>
    <definedName name="ช">#REF!</definedName>
    <definedName name="ช่องระบายทราย">#REF!</definedName>
    <definedName name="ชื่อ_สกุล">#REF!</definedName>
    <definedName name="ฌ">#REF!</definedName>
    <definedName name="ญ">#REF!</definedName>
    <definedName name="ด">#REF!</definedName>
    <definedName name="ดก">#REF!</definedName>
    <definedName name="ต">#REF!</definedName>
    <definedName name="ตัวย่อ">#REF!</definedName>
    <definedName name="ถ">#REF!</definedName>
    <definedName name="ท">#REF!</definedName>
    <definedName name="ทาง">#REF!</definedName>
    <definedName name="ที่ตั้ง_จังหวัด">#REF!</definedName>
    <definedName name="ที่ตั้ง_ตำบล">#REF!</definedName>
    <definedName name="ที่ตั้ง_อำเภอ">#REF!</definedName>
    <definedName name="โทรบ้านพัก">#REF!</definedName>
    <definedName name="โทรมือถือ">#REF!</definedName>
    <definedName name="โทรสายตรง">#REF!</definedName>
    <definedName name="โทรสายใน">#REF!</definedName>
    <definedName name="โทรสาร">#REF!</definedName>
    <definedName name="น">#REF!</definedName>
    <definedName name="นน">#REF!</definedName>
    <definedName name="นยนฃ">#REF!</definedName>
    <definedName name="นยำ">#REF!</definedName>
    <definedName name="น้อย">#REF!</definedName>
    <definedName name="นำ">#REF!</definedName>
    <definedName name="บ">#REF!</definedName>
    <definedName name="บก">#REF!</definedName>
    <definedName name="บยยย">#REF!</definedName>
    <definedName name="บส">#REF!</definedName>
    <definedName name="เบิกจ่าย">#REF!</definedName>
    <definedName name="ปก">'[11]หน้า ปมก'!$K$848</definedName>
    <definedName name="ปมก.ค่าจ้าง">#REF!</definedName>
    <definedName name="ปมก.ค่าจ้างสชป.1">#REF!</definedName>
    <definedName name="ปมก.ค่าจ้างสชป.10">#REF!</definedName>
    <definedName name="ปมก.ค่าจ้างสชป.11">#REF!</definedName>
    <definedName name="ปมก.ค่าจ้างสชป.12">#REF!</definedName>
    <definedName name="ปมก.ค่าจ้างสชป.2">#REF!</definedName>
    <definedName name="ปมก.ค่าจ้างสชป.3">#REF!</definedName>
    <definedName name="ปมก.ค่าจ้างสชป.4">#REF!</definedName>
    <definedName name="ปมก.ค่าจ้างสชป.5">#REF!</definedName>
    <definedName name="ปมก.ค่าจ้างสชป.6">#REF!</definedName>
    <definedName name="ปมก.ค่าจ้างสชป.7">#REF!</definedName>
    <definedName name="ปมก.ค่าจ้างสชป.8">#REF!</definedName>
    <definedName name="ปมก.ค่าจ้างสชป.9">#REF!</definedName>
    <definedName name="ปมก.ปรับปรุงระบบ">#REF!</definedName>
    <definedName name="ปมก.ปรับปรุงฯสชป.1">#REF!</definedName>
    <definedName name="ปมก.ปรับปรุงฯสชป.10">#REF!</definedName>
    <definedName name="ปมก.ปรับปรุงฯสชป.11">#REF!</definedName>
    <definedName name="ปมก.ปรับปรุงฯสชป.12">#REF!</definedName>
    <definedName name="ปมก.ปรับปรุงฯสชป.2">#REF!</definedName>
    <definedName name="ปมก.ปรับปรุงฯสชป.3">#REF!</definedName>
    <definedName name="ปมก.ปรับปรุงฯสชป.4">#REF!</definedName>
    <definedName name="ปมก.ปรับปรุงฯสชป.5">#REF!</definedName>
    <definedName name="ปมก.ปรับปรุงฯสชป.6">#REF!</definedName>
    <definedName name="ปมก.ปรับปรุงฯสชป.7">#REF!</definedName>
    <definedName name="ปมก.ปรับปรุงฯสชป.8">#REF!</definedName>
    <definedName name="ปมก.ปรับปรุงฯสชป.9">#REF!</definedName>
    <definedName name="แผน">#REF!</definedName>
    <definedName name="แผนปรับปรุงระบบ">#REF!</definedName>
    <definedName name="แผนปรับปรุงฯสชป.1">#REF!</definedName>
    <definedName name="แผนปรับปรุงฯสชป.10">#REF!</definedName>
    <definedName name="แผนปรับปรุงฯสชป.11">#REF!</definedName>
    <definedName name="แผนปรับปรุงฯสชป.12">#REF!</definedName>
    <definedName name="แผนปรับปรุงฯสชป.2">#REF!</definedName>
    <definedName name="แผนปรับปรุงฯสชป.3">#REF!</definedName>
    <definedName name="แผนปรับปรุงฯสชป.4">#REF!</definedName>
    <definedName name="แผนปรับปรุงฯสชป.5">#REF!</definedName>
    <definedName name="แผนปรับปรุงฯสชป.6">#REF!</definedName>
    <definedName name="แผนปรับปรุงฯสชป.7">#REF!</definedName>
    <definedName name="แผนปรับปรุงฯสชป.8">#REF!</definedName>
    <definedName name="แผนปรับปรุงฯสชป.9">#REF!</definedName>
    <definedName name="ฝายเด่นทัพทัน">#REF!</definedName>
    <definedName name="ฝายธารสดึง2">#REF!</definedName>
    <definedName name="ฝายบ้านหนองจิกยาว">#REF!</definedName>
    <definedName name="ฝายบ้านใหม่">#REF!</definedName>
    <definedName name="ฝายหนองกระดาน">#REF!</definedName>
    <definedName name="ฝายหนองกาหลง">#REF!</definedName>
    <definedName name="ฝายห้วยบง3">#REF!</definedName>
    <definedName name="ฝายห้วยอีจ่างพร้อมขุดลอก">#REF!</definedName>
    <definedName name="ฝายหูช้าง">#REF!</definedName>
    <definedName name="พ34">#REF!</definedName>
    <definedName name="พพพพ">#REF!</definedName>
    <definedName name="พา">#REF!</definedName>
    <definedName name="พื้นตอม่อ">#REF!</definedName>
    <definedName name="พื้นสะพาน">#REF!</definedName>
    <definedName name="ฟ1">#REF!</definedName>
    <definedName name="ภูพาน">#REF!</definedName>
    <definedName name="ย">#REF!</definedName>
    <definedName name="ย1">#REF!</definedName>
    <definedName name="ย10">#REF!</definedName>
    <definedName name="ย11">#REF!</definedName>
    <definedName name="ย12">#REF!</definedName>
    <definedName name="ย13">#REF!</definedName>
    <definedName name="ย14">#REF!</definedName>
    <definedName name="ย15">#REF!</definedName>
    <definedName name="ย16">#REF!</definedName>
    <definedName name="ย17">#REF!</definedName>
    <definedName name="ย18">#REF!</definedName>
    <definedName name="ย19">#REF!</definedName>
    <definedName name="ย2">#REF!</definedName>
    <definedName name="ย20">#REF!</definedName>
    <definedName name="ย21">#REF!</definedName>
    <definedName name="ย22">#REF!</definedName>
    <definedName name="ย23">#REF!</definedName>
    <definedName name="ย24">#REF!</definedName>
    <definedName name="ย3">#REF!</definedName>
    <definedName name="ย4">#REF!</definedName>
    <definedName name="ย5">#REF!</definedName>
    <definedName name="ย6">#REF!</definedName>
    <definedName name="ย7">#REF!</definedName>
    <definedName name="ย8">#REF!</definedName>
    <definedName name="ย9">#REF!</definedName>
    <definedName name="ยกเลิกสชป.1">#REF!</definedName>
    <definedName name="ยกเลิกสชป.10">#REF!</definedName>
    <definedName name="ยกเลิกสชป.11">#REF!</definedName>
    <definedName name="ยกเลิกสชป.12">#REF!</definedName>
    <definedName name="ยกเลิกสชป.2">#REF!</definedName>
    <definedName name="ยกเลิกสชป.3">#REF!</definedName>
    <definedName name="ยกเลิกสชป.4">#REF!</definedName>
    <definedName name="ยกเลิกสชป.5">#REF!</definedName>
    <definedName name="ยกเลิกสชป.6">#REF!</definedName>
    <definedName name="ยกเลิกสชป.7">#REF!</definedName>
    <definedName name="ยกเลิกสชป.8">#REF!</definedName>
    <definedName name="ยกเลิกสชป.9">#REF!</definedName>
    <definedName name="ยกเลิกสนำ">#REF!</definedName>
    <definedName name="ยบ">#REF!</definedName>
    <definedName name="ยย">#REF!</definedName>
    <definedName name="ร">#REF!</definedName>
    <definedName name="รต.ด้านหน้า">#REF!</definedName>
    <definedName name="รต.ตัวฝาย">#REF!</definedName>
    <definedName name="รต.ท้ายฝาย">#REF!</definedName>
    <definedName name="รต.พื้นด้านหน้า">#REF!</definedName>
    <definedName name="รตท">#REF!</definedName>
    <definedName name="รตน">#REF!</definedName>
    <definedName name="รตฝ">#REF!</definedName>
    <definedName name="รตพ">#REF!</definedName>
    <definedName name="รวม">#REF!</definedName>
    <definedName name="รวมดำเนินการเอง">#REF!</definedName>
    <definedName name="รหัส">#REF!</definedName>
    <definedName name="รหัสจังหวัด">#REF!</definedName>
    <definedName name="รองวดปรับปรุงระบบ">#REF!</definedName>
    <definedName name="รองวดปรับปรุงฯสชป.1">#REF!</definedName>
    <definedName name="รองวดปรับปรุงฯสชป.10">#REF!</definedName>
    <definedName name="รองวดปรับปรุงฯสชป.11">#REF!</definedName>
    <definedName name="รองวดปรับปรุงฯสชป.12">#REF!</definedName>
    <definedName name="รองวดปรับปรุงฯสชป.2">#REF!</definedName>
    <definedName name="รองวดปรับปรุงฯสชป.3">#REF!</definedName>
    <definedName name="รองวดปรับปรุงฯสชป.4">#REF!</definedName>
    <definedName name="รองวดปรับปรุงฯสชป.5">#REF!</definedName>
    <definedName name="รองวดปรับปรุงฯสชป.6">#REF!</definedName>
    <definedName name="รองวดปรับปรุงฯสชป.7">#REF!</definedName>
    <definedName name="รองวดปรับปรุงฯสชป.8">#REF!</definedName>
    <definedName name="รองวดปรับปรุงฯสชป.9">#REF!</definedName>
    <definedName name="รัตตานี">#REF!</definedName>
    <definedName name="รายละเอียดงาน">#REF!</definedName>
    <definedName name="รูปตัดที่1">#REF!</definedName>
    <definedName name="รูปตัดที่2">#REF!</definedName>
    <definedName name="รูปตัดที่3">#REF!</definedName>
    <definedName name="รูปที่1">#REF!</definedName>
    <definedName name="รูปที่2">#REF!</definedName>
    <definedName name="ลบ">#REF!</definedName>
    <definedName name="ลบง">#REF!</definedName>
    <definedName name="ลบย">#REF!</definedName>
    <definedName name="เลขประมาณการ">#REF!</definedName>
    <definedName name="ศก">#REF!</definedName>
    <definedName name="ส">#REF!</definedName>
    <definedName name="สชป.">#REF!</definedName>
    <definedName name="สชป10">#REF!</definedName>
    <definedName name="สส">#REF!</definedName>
    <definedName name="สสน">#REF!</definedName>
    <definedName name="สสว">#REF!</definedName>
    <definedName name="สารำรากา">#REF!</definedName>
    <definedName name="สาส">#REF!</definedName>
    <definedName name="เสา">#REF!</definedName>
    <definedName name="ห">#REF!</definedName>
    <definedName name="หน่วยงาน">#REF!</definedName>
    <definedName name="หนุ่ม">#REF!</definedName>
    <definedName name="หลังสะพาน">#REF!</definedName>
    <definedName name="เห้1ห">#REF!</definedName>
    <definedName name="อ1167">[12]S1!#REF!</definedName>
    <definedName name="อ492">[12]S1!#REF!</definedName>
    <definedName name="อยู่ในเขตสชป.">#REF!</definedName>
  </definedNames>
  <calcPr calcId="125725"/>
</workbook>
</file>

<file path=xl/calcChain.xml><?xml version="1.0" encoding="utf-8"?>
<calcChain xmlns="http://schemas.openxmlformats.org/spreadsheetml/2006/main">
  <c r="AH450" i="1"/>
  <c r="AH355"/>
  <c r="AI268"/>
  <c r="AH268"/>
  <c r="AD367" l="1"/>
  <c r="AD366"/>
  <c r="AD270" l="1"/>
  <c r="AD358"/>
  <c r="AD359"/>
  <c r="AD360"/>
  <c r="AD361"/>
  <c r="AD357"/>
  <c r="AE268" l="1"/>
  <c r="AF268"/>
  <c r="AG268"/>
  <c r="AJ268"/>
  <c r="AK268"/>
  <c r="AL268"/>
  <c r="AM268"/>
  <c r="AJ9"/>
  <c r="AK9"/>
  <c r="AL9"/>
  <c r="AM9"/>
  <c r="AE9"/>
  <c r="AF9"/>
  <c r="AG9"/>
  <c r="AH9"/>
  <c r="AI9"/>
  <c r="AE479"/>
  <c r="AF479"/>
  <c r="AG479"/>
  <c r="AH479"/>
  <c r="AI479"/>
  <c r="AJ479"/>
  <c r="AK479"/>
  <c r="AL479"/>
  <c r="AM479"/>
  <c r="AE355"/>
  <c r="AF355"/>
  <c r="AE450"/>
  <c r="AF450"/>
  <c r="AG450"/>
  <c r="AI450"/>
  <c r="AJ450"/>
  <c r="AK450"/>
  <c r="AL450"/>
  <c r="AM450"/>
  <c r="AE49"/>
  <c r="AF49"/>
  <c r="AG49"/>
  <c r="AH49"/>
  <c r="AI49"/>
  <c r="AJ49"/>
  <c r="AK49"/>
  <c r="AL49"/>
  <c r="AM49"/>
  <c r="AD430"/>
  <c r="AD429"/>
  <c r="AD428"/>
  <c r="AD427"/>
  <c r="AD426"/>
  <c r="AD425"/>
  <c r="AM424"/>
  <c r="AM355" s="1"/>
  <c r="AL424"/>
  <c r="AL355" s="1"/>
  <c r="AK424"/>
  <c r="AK355" s="1"/>
  <c r="AJ424"/>
  <c r="AJ355" s="1"/>
  <c r="AI424"/>
  <c r="AI355" s="1"/>
  <c r="AG424"/>
  <c r="AG355" s="1"/>
  <c r="AD423"/>
  <c r="AD422"/>
  <c r="AD331"/>
  <c r="AD337"/>
  <c r="AD336"/>
  <c r="AD335"/>
  <c r="AD339"/>
  <c r="AD330"/>
  <c r="AD327"/>
  <c r="AD334"/>
  <c r="AD326"/>
  <c r="AD333"/>
  <c r="AD325"/>
  <c r="AD338"/>
  <c r="AD324"/>
  <c r="AD323"/>
  <c r="AD332"/>
  <c r="AD340"/>
  <c r="AD322"/>
  <c r="AD321"/>
  <c r="AD320"/>
  <c r="AD329"/>
  <c r="AD319"/>
  <c r="AD318"/>
  <c r="AD317"/>
  <c r="AD316"/>
  <c r="AD315"/>
  <c r="AD314"/>
  <c r="AD313"/>
  <c r="AD312"/>
  <c r="AD311"/>
  <c r="AD310"/>
  <c r="AD309"/>
  <c r="AD218"/>
  <c r="AD215"/>
  <c r="AD214"/>
  <c r="AD213"/>
  <c r="AD212"/>
  <c r="AD211"/>
  <c r="AD210"/>
  <c r="AD209"/>
  <c r="AD208"/>
  <c r="AD207"/>
  <c r="AD206"/>
  <c r="AD205"/>
  <c r="AD204"/>
  <c r="AD203"/>
  <c r="AD202"/>
  <c r="AD201"/>
  <c r="AD200"/>
  <c r="AD199"/>
  <c r="AD198"/>
  <c r="AD197"/>
  <c r="AD196"/>
  <c r="AD195"/>
  <c r="AD194"/>
  <c r="AD193"/>
  <c r="AD266"/>
  <c r="AD265"/>
  <c r="AD264"/>
  <c r="AD263"/>
  <c r="AD262"/>
  <c r="AD261"/>
  <c r="AD260"/>
  <c r="AD259"/>
  <c r="AD258"/>
  <c r="AD257"/>
  <c r="AF7" l="1"/>
  <c r="AH7"/>
  <c r="AE7"/>
  <c r="AG7"/>
  <c r="AI7"/>
  <c r="AJ7"/>
  <c r="AK7"/>
  <c r="AM7"/>
  <c r="AL7"/>
  <c r="AD477" l="1"/>
  <c r="AD476"/>
  <c r="AD475"/>
  <c r="AD474"/>
  <c r="AD473"/>
  <c r="AD353"/>
  <c r="AD352"/>
  <c r="AD351"/>
  <c r="AD350"/>
  <c r="AD349"/>
  <c r="AD448"/>
  <c r="AD447"/>
  <c r="AD446"/>
  <c r="AD445"/>
  <c r="AD444"/>
  <c r="AD443"/>
  <c r="AD442"/>
  <c r="AD441"/>
  <c r="AD440"/>
  <c r="AD439"/>
  <c r="AD438"/>
  <c r="AD47"/>
  <c r="AD46"/>
  <c r="AD45"/>
  <c r="AD44"/>
  <c r="AD43"/>
  <c r="AD41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435"/>
  <c r="AD434"/>
  <c r="AD433"/>
  <c r="AD346"/>
  <c r="AD345"/>
  <c r="AD344"/>
  <c r="AD343"/>
  <c r="AD254"/>
  <c r="AD253"/>
  <c r="AD252"/>
  <c r="AD251"/>
  <c r="AD250"/>
  <c r="AD249"/>
  <c r="AD248"/>
  <c r="AD247"/>
  <c r="AD9" l="1"/>
  <c r="AD470" l="1"/>
  <c r="AD469"/>
  <c r="AD468"/>
  <c r="AD491"/>
  <c r="AD490"/>
  <c r="AD489"/>
  <c r="AD488"/>
  <c r="AD487"/>
  <c r="AD486"/>
  <c r="AD485"/>
  <c r="AD484"/>
  <c r="AD483"/>
  <c r="AD482"/>
  <c r="AD481"/>
  <c r="AD419"/>
  <c r="AD418"/>
  <c r="AD417"/>
  <c r="AD416"/>
  <c r="AD415"/>
  <c r="AD414"/>
  <c r="AD413"/>
  <c r="AD412"/>
  <c r="AD411"/>
  <c r="AD410"/>
  <c r="AD409"/>
  <c r="AD408"/>
  <c r="AD407"/>
  <c r="AD406"/>
  <c r="AD405"/>
  <c r="AD404"/>
  <c r="AD403"/>
  <c r="AD465"/>
  <c r="AD464"/>
  <c r="AD463"/>
  <c r="AD306"/>
  <c r="AD305"/>
  <c r="AD304"/>
  <c r="AD303"/>
  <c r="AD302"/>
  <c r="AD301"/>
  <c r="AD300"/>
  <c r="AD185"/>
  <c r="AD184"/>
  <c r="AD183"/>
  <c r="AD479" l="1"/>
  <c r="AD400"/>
  <c r="AD399"/>
  <c r="AD398"/>
  <c r="AD397"/>
  <c r="AD396"/>
  <c r="AD395"/>
  <c r="AD394"/>
  <c r="AD393"/>
  <c r="AD392"/>
  <c r="AD391"/>
  <c r="AD390"/>
  <c r="AD389"/>
  <c r="AD388"/>
  <c r="AD387"/>
  <c r="AD386"/>
  <c r="AD385"/>
  <c r="AD384"/>
  <c r="AD383"/>
  <c r="AD382"/>
  <c r="AD460"/>
  <c r="AD459"/>
  <c r="AD290"/>
  <c r="AD289"/>
  <c r="AD180"/>
  <c r="AD179"/>
  <c r="AD178"/>
  <c r="AD177"/>
  <c r="AD176"/>
  <c r="AD175"/>
  <c r="AD174"/>
  <c r="AD173"/>
  <c r="AD268" l="1"/>
  <c r="AD355"/>
  <c r="AD49"/>
  <c r="AD450"/>
  <c r="AD7" l="1"/>
  <c r="C225" i="3" l="1"/>
  <c r="B225"/>
  <c r="A225"/>
  <c r="C219"/>
  <c r="B219"/>
  <c r="A219"/>
  <c r="C224"/>
  <c r="B224"/>
  <c r="A224"/>
  <c r="C216"/>
  <c r="B216"/>
  <c r="A216"/>
  <c r="A3"/>
  <c r="B3"/>
  <c r="C3"/>
  <c r="A4"/>
  <c r="B4"/>
  <c r="C4"/>
  <c r="A5"/>
  <c r="B5"/>
  <c r="C5"/>
  <c r="A6"/>
  <c r="B6"/>
  <c r="C6"/>
  <c r="A7"/>
  <c r="B7"/>
  <c r="C7"/>
  <c r="A8"/>
  <c r="B8"/>
  <c r="C8"/>
  <c r="A9"/>
  <c r="B9"/>
  <c r="C9"/>
  <c r="A10"/>
  <c r="B10"/>
  <c r="C10"/>
  <c r="A11"/>
  <c r="B11"/>
  <c r="C11"/>
  <c r="A12"/>
  <c r="B12"/>
  <c r="C12"/>
  <c r="A13"/>
  <c r="B13"/>
  <c r="C13"/>
  <c r="A14"/>
  <c r="B14"/>
  <c r="C14"/>
  <c r="A15"/>
  <c r="B15"/>
  <c r="C15"/>
  <c r="A16"/>
  <c r="B16"/>
  <c r="C16"/>
  <c r="A17"/>
  <c r="B17"/>
  <c r="C17"/>
  <c r="A18"/>
  <c r="B18"/>
  <c r="C18"/>
  <c r="A19"/>
  <c r="B19"/>
  <c r="C19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A44"/>
  <c r="B44"/>
  <c r="C44"/>
  <c r="A45"/>
  <c r="B45"/>
  <c r="C45"/>
  <c r="A46"/>
  <c r="B46"/>
  <c r="C46"/>
  <c r="A47"/>
  <c r="B47"/>
  <c r="C47"/>
  <c r="A48"/>
  <c r="B48"/>
  <c r="C48"/>
  <c r="A49"/>
  <c r="B49"/>
  <c r="C49"/>
  <c r="A50"/>
  <c r="B50"/>
  <c r="C50"/>
  <c r="A51"/>
  <c r="B51"/>
  <c r="C51"/>
  <c r="A52"/>
  <c r="B52"/>
  <c r="C52"/>
  <c r="A53"/>
  <c r="B53"/>
  <c r="C53"/>
  <c r="A54"/>
  <c r="B54"/>
  <c r="C54"/>
  <c r="A55"/>
  <c r="B55"/>
  <c r="C55"/>
  <c r="A56"/>
  <c r="B56"/>
  <c r="C56"/>
  <c r="A57"/>
  <c r="B57"/>
  <c r="C57"/>
  <c r="A58"/>
  <c r="B58"/>
  <c r="C58"/>
  <c r="A59"/>
  <c r="B59"/>
  <c r="C59"/>
  <c r="A60"/>
  <c r="B60"/>
  <c r="C60"/>
  <c r="A61"/>
  <c r="B61"/>
  <c r="C61"/>
  <c r="A62"/>
  <c r="B62"/>
  <c r="C62"/>
  <c r="A63"/>
  <c r="B63"/>
  <c r="C63"/>
  <c r="A64"/>
  <c r="B64"/>
  <c r="C64"/>
  <c r="A65"/>
  <c r="B65"/>
  <c r="C65"/>
  <c r="A66"/>
  <c r="B66"/>
  <c r="C66"/>
  <c r="A67"/>
  <c r="B67"/>
  <c r="C67"/>
  <c r="A68"/>
  <c r="B68"/>
  <c r="C68"/>
  <c r="A69"/>
  <c r="B69"/>
  <c r="C69"/>
  <c r="A70"/>
  <c r="B70"/>
  <c r="C70"/>
  <c r="A71"/>
  <c r="B71"/>
  <c r="C71"/>
  <c r="A72"/>
  <c r="B72"/>
  <c r="C72"/>
  <c r="A73"/>
  <c r="B73"/>
  <c r="C73"/>
  <c r="A74"/>
  <c r="B74"/>
  <c r="C74"/>
  <c r="A75"/>
  <c r="B75"/>
  <c r="C75"/>
  <c r="A76"/>
  <c r="B76"/>
  <c r="C76"/>
  <c r="A77"/>
  <c r="B77"/>
  <c r="C77"/>
  <c r="A78"/>
  <c r="B78"/>
  <c r="C78"/>
  <c r="A79"/>
  <c r="B79"/>
  <c r="C79"/>
  <c r="A80"/>
  <c r="B80"/>
  <c r="C80"/>
  <c r="A81"/>
  <c r="B81"/>
  <c r="C81"/>
  <c r="A82"/>
  <c r="B82"/>
  <c r="C82"/>
  <c r="A83"/>
  <c r="B83"/>
  <c r="C83"/>
  <c r="A84"/>
  <c r="B84"/>
  <c r="C84"/>
  <c r="A85"/>
  <c r="B85"/>
  <c r="C85"/>
  <c r="A86"/>
  <c r="B86"/>
  <c r="C86"/>
  <c r="A87"/>
  <c r="B87"/>
  <c r="C87"/>
  <c r="A88"/>
  <c r="B88"/>
  <c r="C88"/>
  <c r="A89"/>
  <c r="B89"/>
  <c r="C89"/>
  <c r="A90"/>
  <c r="B90"/>
  <c r="C90"/>
  <c r="A91"/>
  <c r="B91"/>
  <c r="C91"/>
  <c r="A92"/>
  <c r="B92"/>
  <c r="C92"/>
  <c r="A93"/>
  <c r="B93"/>
  <c r="C93"/>
  <c r="A94"/>
  <c r="B94"/>
  <c r="C94"/>
  <c r="A95"/>
  <c r="B95"/>
  <c r="C95"/>
  <c r="A96"/>
  <c r="B96"/>
  <c r="C96"/>
  <c r="A97"/>
  <c r="B97"/>
  <c r="C97"/>
  <c r="A98"/>
  <c r="B98"/>
  <c r="C98"/>
  <c r="A99"/>
  <c r="B99"/>
  <c r="C99"/>
  <c r="A100"/>
  <c r="B100"/>
  <c r="C100"/>
  <c r="A101"/>
  <c r="B101"/>
  <c r="C101"/>
  <c r="A102"/>
  <c r="B102"/>
  <c r="C102"/>
  <c r="A103"/>
  <c r="B103"/>
  <c r="C103"/>
  <c r="A104"/>
  <c r="B104"/>
  <c r="C104"/>
  <c r="A105"/>
  <c r="B105"/>
  <c r="C105"/>
  <c r="A106"/>
  <c r="B106"/>
  <c r="C106"/>
  <c r="A107"/>
  <c r="B107"/>
  <c r="C107"/>
  <c r="A108"/>
  <c r="B108"/>
  <c r="C108"/>
  <c r="A109"/>
  <c r="B109"/>
  <c r="C109"/>
  <c r="A110"/>
  <c r="B110"/>
  <c r="C110"/>
  <c r="A111"/>
  <c r="B111"/>
  <c r="C111"/>
  <c r="A112"/>
  <c r="B112"/>
  <c r="C112"/>
  <c r="A113"/>
  <c r="B113"/>
  <c r="C113"/>
  <c r="A114"/>
  <c r="B114"/>
  <c r="C114"/>
  <c r="A115"/>
  <c r="B115"/>
  <c r="C115"/>
  <c r="A116"/>
  <c r="B116"/>
  <c r="C116"/>
  <c r="A117"/>
  <c r="B117"/>
  <c r="C117"/>
  <c r="A118"/>
  <c r="B118"/>
  <c r="C118"/>
  <c r="A119"/>
  <c r="B119"/>
  <c r="C119"/>
  <c r="A120"/>
  <c r="B120"/>
  <c r="C120"/>
  <c r="A121"/>
  <c r="B121"/>
  <c r="C121"/>
  <c r="A122"/>
  <c r="B122"/>
  <c r="C122"/>
  <c r="A123"/>
  <c r="B123"/>
  <c r="C123"/>
  <c r="A124"/>
  <c r="B124"/>
  <c r="C124"/>
  <c r="A125"/>
  <c r="B125"/>
  <c r="C125"/>
  <c r="A126"/>
  <c r="B126"/>
  <c r="C126"/>
  <c r="A127"/>
  <c r="B127"/>
  <c r="C127"/>
  <c r="A128"/>
  <c r="B128"/>
  <c r="C128"/>
  <c r="A129"/>
  <c r="B129"/>
  <c r="C129"/>
  <c r="A130"/>
  <c r="B130"/>
  <c r="C130"/>
  <c r="A131"/>
  <c r="B131"/>
  <c r="C131"/>
  <c r="A132"/>
  <c r="B132"/>
  <c r="C132"/>
  <c r="A133"/>
  <c r="B133"/>
  <c r="C133"/>
  <c r="A134"/>
  <c r="B134"/>
  <c r="C134"/>
  <c r="A135"/>
  <c r="B135"/>
  <c r="C135"/>
  <c r="A136"/>
  <c r="B136"/>
  <c r="C136"/>
  <c r="A137"/>
  <c r="B137"/>
  <c r="C137"/>
  <c r="A138"/>
  <c r="B138"/>
  <c r="C138"/>
  <c r="A139"/>
  <c r="B139"/>
  <c r="C139"/>
  <c r="A140"/>
  <c r="B140"/>
  <c r="C140"/>
  <c r="A141"/>
  <c r="B141"/>
  <c r="C141"/>
  <c r="A142"/>
  <c r="B142"/>
  <c r="C142"/>
  <c r="A143"/>
  <c r="B143"/>
  <c r="C143"/>
  <c r="A144"/>
  <c r="B144"/>
  <c r="C144"/>
  <c r="A145"/>
  <c r="B145"/>
  <c r="C145"/>
  <c r="A146"/>
  <c r="B146"/>
  <c r="C146"/>
  <c r="A147"/>
  <c r="B147"/>
  <c r="C147"/>
  <c r="A148"/>
  <c r="B148"/>
  <c r="C148"/>
  <c r="A149"/>
  <c r="B149"/>
  <c r="C149"/>
  <c r="A150"/>
  <c r="B150"/>
  <c r="C150"/>
  <c r="A151"/>
  <c r="B151"/>
  <c r="C151"/>
  <c r="A152"/>
  <c r="B152"/>
  <c r="C152"/>
  <c r="A153"/>
  <c r="B153"/>
  <c r="C153"/>
  <c r="A154"/>
  <c r="B154"/>
  <c r="C154"/>
  <c r="A155"/>
  <c r="B155"/>
  <c r="C155"/>
  <c r="A156"/>
  <c r="B156"/>
  <c r="C156"/>
  <c r="A157"/>
  <c r="B157"/>
  <c r="C157"/>
  <c r="A158"/>
  <c r="B158"/>
  <c r="C158"/>
  <c r="A159"/>
  <c r="B159"/>
  <c r="C159"/>
  <c r="A160"/>
  <c r="B160"/>
  <c r="C160"/>
  <c r="A161"/>
  <c r="B161"/>
  <c r="C161"/>
  <c r="A162"/>
  <c r="B162"/>
  <c r="C162"/>
  <c r="A163"/>
  <c r="B163"/>
  <c r="C163"/>
  <c r="A164"/>
  <c r="B164"/>
  <c r="C164"/>
  <c r="A165"/>
  <c r="B165"/>
  <c r="C165"/>
  <c r="A166"/>
  <c r="B166"/>
  <c r="C166"/>
  <c r="A167"/>
  <c r="B167"/>
  <c r="C167"/>
  <c r="A168"/>
  <c r="B168"/>
  <c r="C168"/>
  <c r="A169"/>
  <c r="B169"/>
  <c r="C169"/>
  <c r="A170"/>
  <c r="B170"/>
  <c r="C170"/>
  <c r="A171"/>
  <c r="B171"/>
  <c r="C171"/>
  <c r="A172"/>
  <c r="B172"/>
  <c r="C172"/>
  <c r="A173"/>
  <c r="B173"/>
  <c r="C173"/>
  <c r="A174"/>
  <c r="B174"/>
  <c r="C174"/>
  <c r="A175"/>
  <c r="B175"/>
  <c r="C175"/>
  <c r="A176"/>
  <c r="B176"/>
  <c r="C176"/>
  <c r="A177"/>
  <c r="B177"/>
  <c r="C177"/>
  <c r="A178"/>
  <c r="B178"/>
  <c r="C178"/>
  <c r="A179"/>
  <c r="B179"/>
  <c r="C179"/>
  <c r="A180"/>
  <c r="B180"/>
  <c r="C180"/>
  <c r="A181"/>
  <c r="B181"/>
  <c r="C181"/>
  <c r="A182"/>
  <c r="B182"/>
  <c r="C182"/>
  <c r="A183"/>
  <c r="B183"/>
  <c r="C183"/>
  <c r="A184"/>
  <c r="B184"/>
  <c r="C184"/>
  <c r="A185"/>
  <c r="B185"/>
  <c r="C185"/>
  <c r="A186"/>
  <c r="B186"/>
  <c r="C186"/>
  <c r="A187"/>
  <c r="B187"/>
  <c r="C187"/>
  <c r="A188"/>
  <c r="B188"/>
  <c r="C188"/>
  <c r="A189"/>
  <c r="B189"/>
  <c r="C189"/>
  <c r="A190"/>
  <c r="B190"/>
  <c r="C190"/>
  <c r="A191"/>
  <c r="B191"/>
  <c r="C191"/>
  <c r="A192"/>
  <c r="B192"/>
  <c r="C192"/>
  <c r="A193"/>
  <c r="B193"/>
  <c r="C193"/>
  <c r="A194"/>
  <c r="B194"/>
  <c r="C194"/>
  <c r="A195"/>
  <c r="B195"/>
  <c r="C195"/>
  <c r="A196"/>
  <c r="B196"/>
  <c r="C196"/>
  <c r="A197"/>
  <c r="B197"/>
  <c r="C197"/>
  <c r="A198"/>
  <c r="B198"/>
  <c r="C198"/>
  <c r="A199"/>
  <c r="B199"/>
  <c r="C199"/>
  <c r="A200"/>
  <c r="B200"/>
  <c r="C200"/>
  <c r="A201"/>
  <c r="B201"/>
  <c r="C201"/>
  <c r="A202"/>
  <c r="B202"/>
  <c r="C202"/>
  <c r="A203"/>
  <c r="B203"/>
  <c r="C203"/>
  <c r="A204"/>
  <c r="B204"/>
  <c r="C204"/>
  <c r="A205"/>
  <c r="B205"/>
  <c r="C205"/>
  <c r="A206"/>
  <c r="B206"/>
  <c r="C206"/>
  <c r="A207"/>
  <c r="B207"/>
  <c r="C207"/>
  <c r="A208"/>
  <c r="B208"/>
  <c r="C208"/>
  <c r="A209"/>
  <c r="B209"/>
  <c r="C209"/>
  <c r="A210"/>
  <c r="B210"/>
  <c r="C210"/>
  <c r="A211"/>
  <c r="B211"/>
  <c r="C211"/>
  <c r="A212"/>
  <c r="B212"/>
  <c r="C212"/>
  <c r="A213"/>
  <c r="B213"/>
  <c r="C213"/>
  <c r="A214"/>
  <c r="B214"/>
  <c r="C214"/>
  <c r="A215"/>
  <c r="B215"/>
  <c r="C215"/>
  <c r="A217"/>
  <c r="B217"/>
  <c r="C217"/>
  <c r="A218"/>
  <c r="B218"/>
  <c r="C218"/>
  <c r="A220"/>
  <c r="B220"/>
  <c r="C220"/>
  <c r="A221"/>
  <c r="B221"/>
  <c r="C221"/>
  <c r="A222"/>
  <c r="B222"/>
  <c r="C222"/>
  <c r="A223"/>
  <c r="B223"/>
  <c r="C223"/>
  <c r="A226"/>
  <c r="B226"/>
  <c r="C226"/>
  <c r="A227"/>
  <c r="B227"/>
  <c r="C227"/>
  <c r="C105" i="4"/>
  <c r="C106"/>
  <c r="C107"/>
  <c r="C192"/>
  <c r="C193"/>
  <c r="C194"/>
  <c r="C196"/>
  <c r="C197"/>
  <c r="C198"/>
  <c r="C199"/>
  <c r="C200"/>
  <c r="C202"/>
  <c r="C203"/>
  <c r="C204"/>
  <c r="C205"/>
  <c r="C206"/>
  <c r="C207"/>
  <c r="C208"/>
  <c r="C209"/>
  <c r="C210"/>
  <c r="C212"/>
  <c r="C213"/>
  <c r="C214"/>
  <c r="C217"/>
  <c r="C218"/>
  <c r="C219"/>
  <c r="C220"/>
  <c r="C221"/>
  <c r="C222"/>
  <c r="C223"/>
  <c r="C224"/>
  <c r="C225"/>
  <c r="C226"/>
  <c r="C227"/>
  <c r="C228"/>
  <c r="C231"/>
  <c r="C232"/>
  <c r="C233"/>
  <c r="C234"/>
  <c r="C235"/>
  <c r="C237"/>
  <c r="C238"/>
  <c r="C239"/>
  <c r="C240"/>
  <c r="C241"/>
  <c r="C244"/>
  <c r="C245"/>
  <c r="C246"/>
  <c r="C247"/>
  <c r="C248"/>
  <c r="C249"/>
  <c r="C252"/>
  <c r="C253"/>
  <c r="C254"/>
  <c r="C255"/>
  <c r="C257"/>
  <c r="C258"/>
  <c r="C259"/>
  <c r="C260"/>
  <c r="C261"/>
  <c r="C264"/>
  <c r="C265"/>
  <c r="C266"/>
  <c r="C267"/>
  <c r="C268"/>
  <c r="C269"/>
  <c r="C270"/>
  <c r="C271"/>
  <c r="C272"/>
  <c r="C273"/>
  <c r="C274"/>
  <c r="C275"/>
  <c r="C276"/>
  <c r="C278"/>
  <c r="C279"/>
  <c r="C280"/>
  <c r="C281"/>
  <c r="C282"/>
  <c r="C283"/>
  <c r="C284"/>
  <c r="C285"/>
  <c r="C286"/>
  <c r="C288"/>
  <c r="C289"/>
  <c r="C290"/>
  <c r="C292"/>
  <c r="C293"/>
  <c r="C294"/>
  <c r="C297"/>
  <c r="C298"/>
  <c r="C299"/>
  <c r="C300"/>
  <c r="C301"/>
  <c r="C302"/>
  <c r="C303"/>
  <c r="C304"/>
  <c r="C305"/>
  <c r="C306"/>
  <c r="C307"/>
  <c r="C308"/>
  <c r="C309"/>
</calcChain>
</file>

<file path=xl/comments1.xml><?xml version="1.0" encoding="utf-8"?>
<comments xmlns="http://schemas.openxmlformats.org/spreadsheetml/2006/main">
  <authors>
    <author>User</author>
  </authors>
  <commentList>
    <comment ref="P250" author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พท.ชลประทานห้วยโมง เพราะจะสามารถชักน้ำจากน้ำโขงเข้าสถานีสูบ Regulatorได้</t>
        </r>
      </text>
    </comment>
    <comment ref="P253" author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ป้องกันน้ำท่วม</t>
        </r>
      </text>
    </comment>
  </commentList>
</comments>
</file>

<file path=xl/sharedStrings.xml><?xml version="1.0" encoding="utf-8"?>
<sst xmlns="http://schemas.openxmlformats.org/spreadsheetml/2006/main" count="4451" uniqueCount="1680">
  <si>
    <t xml:space="preserve">  สชป.</t>
  </si>
  <si>
    <t xml:space="preserve">  ลำดับที่</t>
  </si>
  <si>
    <t>แผนงาน / โครงการ</t>
  </si>
  <si>
    <t>สถานที่ดำเนินการ</t>
  </si>
  <si>
    <t xml:space="preserve">  ประเภทงาน</t>
  </si>
  <si>
    <t xml:space="preserve">  ลักษณะงาน</t>
  </si>
  <si>
    <t>ผลประโยชน์ที่ได้รับเพิ่มเติม</t>
  </si>
  <si>
    <t xml:space="preserve">  ปีที่เริ่มก่อสร้าง</t>
  </si>
  <si>
    <t>หมายเหตุ</t>
  </si>
  <si>
    <t>หมู่บ้าน</t>
  </si>
  <si>
    <t>ตำบล</t>
  </si>
  <si>
    <t>อำเภอ</t>
  </si>
  <si>
    <t>จังหวัด</t>
  </si>
  <si>
    <t>ลุ่มน้ำ</t>
  </si>
  <si>
    <t>ศึกษา</t>
  </si>
  <si>
    <t>สำรวจภูมิประเทศ</t>
  </si>
  <si>
    <t>สำรวจปฐพี/ธรณีวิทยา</t>
  </si>
  <si>
    <t>ออกแบบ</t>
  </si>
  <si>
    <t>ขอใช้พื้นที่ป่าไม้</t>
  </si>
  <si>
    <t>ปัญหามวลชน</t>
  </si>
  <si>
    <t>หลัก</t>
  </si>
  <si>
    <t>ย่อย</t>
  </si>
  <si>
    <t>รวมทั้งสิ้น</t>
  </si>
  <si>
    <t>ปักหลักเขต</t>
  </si>
  <si>
    <t>รังวัด</t>
  </si>
  <si>
    <t>ประเมินค่าทดแทน</t>
  </si>
  <si>
    <t>จ่ายค่าทดแทน</t>
  </si>
  <si>
    <t>X</t>
  </si>
  <si>
    <t>col</t>
  </si>
  <si>
    <t>หัวข้อ</t>
  </si>
  <si>
    <t>CODE</t>
  </si>
  <si>
    <t>ความหมาย</t>
  </si>
  <si>
    <t>1,2,3…</t>
  </si>
  <si>
    <t>ลุ่มน้ำหลัก</t>
  </si>
  <si>
    <t xml:space="preserve"> 1 - 25</t>
  </si>
  <si>
    <t>ลุ่มน้ำย่อย</t>
  </si>
  <si>
    <t>…..</t>
  </si>
  <si>
    <t>ประเภทงาน</t>
  </si>
  <si>
    <t>ระบบโทรมาตร</t>
  </si>
  <si>
    <t>ลักษณะงาน</t>
  </si>
  <si>
    <t>ฝาย</t>
  </si>
  <si>
    <t>ฝาย + ระบบส่งน้ำ</t>
  </si>
  <si>
    <t>ระบบส่งน้ำฯ + อาคารประกอบ</t>
  </si>
  <si>
    <t>สถานีสูบน้ำด้วยไฟฟ้า + ระบบส่งน้ำ</t>
  </si>
  <si>
    <t>คันกั้นน้ำ/พนังกั้นน้ำ</t>
  </si>
  <si>
    <t>แก้มลิง</t>
  </si>
  <si>
    <t>ระบบผันน้ำ</t>
  </si>
  <si>
    <t>คันคูน้ำ</t>
  </si>
  <si>
    <t>การเตรียมความพร้อมโครงการ</t>
  </si>
  <si>
    <t>ไม่ต้องดำเนินการ หรือไม่มีความจำเป็นต้องดำเนินการ</t>
  </si>
  <si>
    <t>ยังไม่ได้ดำเนินการ แต่ต้องดำเนินการ</t>
  </si>
  <si>
    <t xml:space="preserve">ระหว่างดำเนินการ </t>
  </si>
  <si>
    <t>ดำเนินการเสร็จแล้ว (มีเอกสารยืนยัน)</t>
  </si>
  <si>
    <t>…….</t>
  </si>
  <si>
    <t>ข้อมูลที่ต้องการนำเสนอเพิ่มเติม (ประกอบการพิจารณา)</t>
  </si>
  <si>
    <t>ฐานข้อมูลรหัสโครงการ</t>
  </si>
  <si>
    <t>รหัสสำนัก</t>
  </si>
  <si>
    <t>รหัสจังหวัด</t>
  </si>
  <si>
    <t>ลำดับ</t>
  </si>
  <si>
    <t>ชื่อหน่วยงาน</t>
  </si>
  <si>
    <t>รหัสโครงการ</t>
  </si>
  <si>
    <t>สำนักชลประทานที่ 1</t>
  </si>
  <si>
    <t>0150000</t>
  </si>
  <si>
    <t>โครงการชลประทานเชียงใหม่</t>
  </si>
  <si>
    <t>0150001</t>
  </si>
  <si>
    <t>โครงการส่งน้ำและบำรุงรักษาแม่แตง</t>
  </si>
  <si>
    <t>0150002</t>
  </si>
  <si>
    <t>โครงการส่งน้ำและบำรุงรักษาแฝก-แม่งัด</t>
  </si>
  <si>
    <t>0150003</t>
  </si>
  <si>
    <t>โครงการส่งน้ำและบำรุงรักษาแม่กวง</t>
  </si>
  <si>
    <t>0150004</t>
  </si>
  <si>
    <t>โครงการศูนย์ศึกษาการพัฒนาห้วยฮ่องไคร้</t>
  </si>
  <si>
    <t>0150005</t>
  </si>
  <si>
    <t xml:space="preserve">โครงการก่อสร้าง 1/01 </t>
  </si>
  <si>
    <t>0150006</t>
  </si>
  <si>
    <t>โครงการก่อสร้าง 2/01</t>
  </si>
  <si>
    <t>0150007</t>
  </si>
  <si>
    <t>โครงการปฏิบัติการคันคูน้ำที่ 1</t>
  </si>
  <si>
    <t>0150008</t>
  </si>
  <si>
    <t>โครงการชลประทานลำพูน</t>
  </si>
  <si>
    <t>0151001</t>
  </si>
  <si>
    <t>โครงการชลประทานแม่ฮ่องสอน</t>
  </si>
  <si>
    <t>0158001</t>
  </si>
  <si>
    <t>สำนักชลประทานที่ 2</t>
  </si>
  <si>
    <t>0252000</t>
  </si>
  <si>
    <t>โครงการชลประทานลำปาง</t>
  </si>
  <si>
    <t>0254001</t>
  </si>
  <si>
    <t>โครงการส่งน้ำและบำรุงรักษาแม่วัง-กิ่วลม</t>
  </si>
  <si>
    <t>0254002</t>
  </si>
  <si>
    <t>โครงการก่อสร้าง 1/02</t>
  </si>
  <si>
    <t>0254003</t>
  </si>
  <si>
    <t>โครงการปฏิบัติการคันคูน้ำที่ 2</t>
  </si>
  <si>
    <t>0254004</t>
  </si>
  <si>
    <t>โครงการชลประทานน่าน</t>
  </si>
  <si>
    <t>0255001</t>
  </si>
  <si>
    <t>โครงการชลประทานพะเยา</t>
  </si>
  <si>
    <t>0256001</t>
  </si>
  <si>
    <t>โครงการชลประทานเชียงราย</t>
  </si>
  <si>
    <t>0257001</t>
  </si>
  <si>
    <t>โครงการส่งน้ำและบำรุงรักษาม่ลาว</t>
  </si>
  <si>
    <t>0257002</t>
  </si>
  <si>
    <t>โครงการก่อสร้าง 2/02</t>
  </si>
  <si>
    <t>0257003</t>
  </si>
  <si>
    <t>โครงการชลประทานอุตรดิตถ์</t>
  </si>
  <si>
    <t>0353001</t>
  </si>
  <si>
    <t>โครงการชลประทานนครสวรรค์</t>
  </si>
  <si>
    <t>0360001</t>
  </si>
  <si>
    <t>0360002</t>
  </si>
  <si>
    <t>สำนักชลประทานที่ 3</t>
  </si>
  <si>
    <t>0365000</t>
  </si>
  <si>
    <t>โครงการชลประทานพิษณุโลก</t>
  </si>
  <si>
    <t>0365001</t>
  </si>
  <si>
    <t>โครงการส่งน้ำและบำรุงรักษาพลายชุมพล</t>
  </si>
  <si>
    <t>0365002</t>
  </si>
  <si>
    <t>โครงการส่งน้ำและบำรุงรักษาเขื่อนนเรศวร</t>
  </si>
  <si>
    <t>0365003</t>
  </si>
  <si>
    <t>โครงการก่อสร้าง 1/03</t>
  </si>
  <si>
    <t>0365004</t>
  </si>
  <si>
    <t>โครงการปฏิบัติการคันคูน้ำที่ 3</t>
  </si>
  <si>
    <t>0365005</t>
  </si>
  <si>
    <t>โครงการชลประทานพิจิตร</t>
  </si>
  <si>
    <t>0366001</t>
  </si>
  <si>
    <t>โครงการส่งน้ำและบำรุงรักษาดงเศรษฐี</t>
  </si>
  <si>
    <t>0366002</t>
  </si>
  <si>
    <t>โครงการส่งน้ำและบำรุงรักษาท่าบัว</t>
  </si>
  <si>
    <t>0366003</t>
  </si>
  <si>
    <t>โครงการชลประทานแพร่</t>
  </si>
  <si>
    <t>0454001</t>
  </si>
  <si>
    <t>โครงการส่งน้ำและบำรุงรักษาแม่ยม</t>
  </si>
  <si>
    <t>0454002</t>
  </si>
  <si>
    <t>สำนักชลประทานที่ 4</t>
  </si>
  <si>
    <t>0462000</t>
  </si>
  <si>
    <t>โครงการชลประทานกำแพงเพชร</t>
  </si>
  <si>
    <t>0462001</t>
  </si>
  <si>
    <t>โครงการก่อสร้าง 1/04</t>
  </si>
  <si>
    <t>0462002</t>
  </si>
  <si>
    <t>โครงการปฏิบัติการคันคูน้ำที่ 4</t>
  </si>
  <si>
    <t>0462003</t>
  </si>
  <si>
    <t>โครงการชลประทานตาก</t>
  </si>
  <si>
    <t>0463001</t>
  </si>
  <si>
    <t>โครงการชลประทานสุโขทัย</t>
  </si>
  <si>
    <t>0464001</t>
  </si>
  <si>
    <t>โครงการส่งน้ำและบำรุงรักษาสุโขทัย</t>
  </si>
  <si>
    <t>0464002</t>
  </si>
  <si>
    <t>โครงการก่อสร้าง 2/04</t>
  </si>
  <si>
    <t>0464003</t>
  </si>
  <si>
    <t>โครงการชลประทานหนองบัวลำภู</t>
  </si>
  <si>
    <t>0539001</t>
  </si>
  <si>
    <t>โครงการก่อสร้าง 1/05</t>
  </si>
  <si>
    <t>0539002</t>
  </si>
  <si>
    <t>โครงการปฏิบัติการคันคูน้ำที่ 5</t>
  </si>
  <si>
    <t>0539003</t>
  </si>
  <si>
    <t>สำนักชลประทานที่ 5</t>
  </si>
  <si>
    <t>0541000</t>
  </si>
  <si>
    <t>โครงการชลประทานอุดรธานี</t>
  </si>
  <si>
    <t>0541001</t>
  </si>
  <si>
    <t>โครงการส่งน้ำและบำรุงรักษาห้วยหลวง</t>
  </si>
  <si>
    <t>0541002</t>
  </si>
  <si>
    <t>โครงการชลประทานเลย</t>
  </si>
  <si>
    <t>0542001</t>
  </si>
  <si>
    <t>โครงการชลประทานหนองคาย</t>
  </si>
  <si>
    <t>0543001</t>
  </si>
  <si>
    <t>โครงการชลประทานสกลนคร</t>
  </si>
  <si>
    <t>0547001</t>
  </si>
  <si>
    <t>โครงการส่งน้ำและบำรุงรักษาน้ำอูน</t>
  </si>
  <si>
    <t>0547002</t>
  </si>
  <si>
    <t>โครงการศูนย์ศึกษาการพัฒนาภูพาน</t>
  </si>
  <si>
    <t>0547003</t>
  </si>
  <si>
    <t>โครงการก่อสร้าง 2/05</t>
  </si>
  <si>
    <t>0547004</t>
  </si>
  <si>
    <t>โครงการชลประทานชัยภูมิ</t>
  </si>
  <si>
    <t>0636001</t>
  </si>
  <si>
    <t>สำนักชลประทานที่ 6</t>
  </si>
  <si>
    <t>0640000</t>
  </si>
  <si>
    <t>โครงการชลประทานขอนแก่น</t>
  </si>
  <si>
    <t>0640001</t>
  </si>
  <si>
    <t>โครงการส่งน้ำและบำรุงรักษาหนองหวาย</t>
  </si>
  <si>
    <t>0640002</t>
  </si>
  <si>
    <t>โครงการก่อสร้าง 1/06</t>
  </si>
  <si>
    <t>0640003</t>
  </si>
  <si>
    <t>โครงการปฏิบัติการคันคูน้ำที่ 6</t>
  </si>
  <si>
    <t>0640004</t>
  </si>
  <si>
    <t>โครงการชลประทานมหาสารคาม</t>
  </si>
  <si>
    <t>0644001</t>
  </si>
  <si>
    <t>โครงการส่งน้ำและบำรุงรักษาลุ่มน้ำเสียวใหญ่</t>
  </si>
  <si>
    <t>0644002</t>
  </si>
  <si>
    <t>โครงการชลประทานร้อยเอ็ด</t>
  </si>
  <si>
    <t>0645001</t>
  </si>
  <si>
    <t>โครงการชลประทานกาฬสินธุ์</t>
  </si>
  <si>
    <t>0646001</t>
  </si>
  <si>
    <t>โครงการก่อสร้าง 2/06</t>
  </si>
  <si>
    <t>0646002</t>
  </si>
  <si>
    <t>โครงการส่งน้ำและบำรุงรักษาลำปาว</t>
  </si>
  <si>
    <t>สำนักชลประทานที่ 7</t>
  </si>
  <si>
    <t>0734000</t>
  </si>
  <si>
    <t>โครงการชลประทานอุบลราชธานี</t>
  </si>
  <si>
    <t>0734001</t>
  </si>
  <si>
    <t>โครงการส่งน้ำและบำรุงรักษาโดมน้อย</t>
  </si>
  <si>
    <t>0734002</t>
  </si>
  <si>
    <t>โครงการก่อสร้าง 1/07</t>
  </si>
  <si>
    <t>0734003</t>
  </si>
  <si>
    <t>โครงการปฏิบัติการคันคูน้ำที่ 7</t>
  </si>
  <si>
    <t>0734004</t>
  </si>
  <si>
    <t>โครงการชลประทานยโสธร</t>
  </si>
  <si>
    <t>0735001</t>
  </si>
  <si>
    <t>โครงการชลประทานอำนาจเจริญ</t>
  </si>
  <si>
    <t>0737001</t>
  </si>
  <si>
    <t>โครงการชลประทานนครพนม</t>
  </si>
  <si>
    <t>0748001</t>
  </si>
  <si>
    <t>โครงการก่อสร้าง 2/07</t>
  </si>
  <si>
    <t>0748002</t>
  </si>
  <si>
    <t>โครงการชลประทานมุกดาหาร</t>
  </si>
  <si>
    <t>0749001</t>
  </si>
  <si>
    <t>สำนักชลประทานที่ 8</t>
  </si>
  <si>
    <t>0830000</t>
  </si>
  <si>
    <t>โครงการชลประทานนครราชสีมา</t>
  </si>
  <si>
    <t>0830001</t>
  </si>
  <si>
    <t>โครงการส่งน้ำและบำรุงรักษาลำพระเพลิง</t>
  </si>
  <si>
    <t>0830002</t>
  </si>
  <si>
    <t>โครงการส่งน้ำและบำรุงรักษาลำตะคอง</t>
  </si>
  <si>
    <t>0830003</t>
  </si>
  <si>
    <t>โครงการส่งน้ำและบำรุงรักษาทุ่งสัมฤทธิ์</t>
  </si>
  <si>
    <t>0830004</t>
  </si>
  <si>
    <t>โครงการส่งน้ำและบำรุงรักษามูลบน</t>
  </si>
  <si>
    <t>0830005</t>
  </si>
  <si>
    <t>โครงการส่งน้ำและบำรุงรักษาลำปลายมาศ</t>
  </si>
  <si>
    <t>0830006</t>
  </si>
  <si>
    <t>โครงการก่อสร้าง 1/08</t>
  </si>
  <si>
    <t>0830007</t>
  </si>
  <si>
    <t>โครงการก่อสร้าง 2/08</t>
  </si>
  <si>
    <t>0830008</t>
  </si>
  <si>
    <t>โครงการปฏิบัติการคันคูน้ำที่ 8</t>
  </si>
  <si>
    <t>0830009</t>
  </si>
  <si>
    <t>โครงการชลประทานบุรีรัมย์</t>
  </si>
  <si>
    <t>0831001</t>
  </si>
  <si>
    <t>โครงการส่งน้ำและบำรุงรักษาลำนางรอง</t>
  </si>
  <si>
    <t>0831002</t>
  </si>
  <si>
    <t>โครงการชลประทานสุรินทร์</t>
  </si>
  <si>
    <t>0832001</t>
  </si>
  <si>
    <t>โครงการชลประทานศรีสะเกษ</t>
  </si>
  <si>
    <t>0833001</t>
  </si>
  <si>
    <t>สำนักชลประทานที่ 9</t>
  </si>
  <si>
    <t>0920000</t>
  </si>
  <si>
    <t>โครงการชลประทานชลบุรี</t>
  </si>
  <si>
    <t>0920001</t>
  </si>
  <si>
    <t>โครงการก่อสร้าง 1/09</t>
  </si>
  <si>
    <t>0920002</t>
  </si>
  <si>
    <t>โครงการก่อสร้าง 2/09</t>
  </si>
  <si>
    <t>0920003</t>
  </si>
  <si>
    <t>โครงการชลประทานระยอง</t>
  </si>
  <si>
    <t>0921001</t>
  </si>
  <si>
    <t>โครงการปฏิบัติการคันคูน้ำที่ 9</t>
  </si>
  <si>
    <t>0921002</t>
  </si>
  <si>
    <t>โครงการชลประทานจันทบุรี</t>
  </si>
  <si>
    <t>0922001</t>
  </si>
  <si>
    <t>โครงการชลประทานตราด</t>
  </si>
  <si>
    <t>0923001</t>
  </si>
  <si>
    <t>โครงการชลประทานฉะเชิงเทรา</t>
  </si>
  <si>
    <t>0924001</t>
  </si>
  <si>
    <t>โครงการส่งน้ำและบำรุงรักษาเขื่อนทดน้ำบางปะกง</t>
  </si>
  <si>
    <t>0924002</t>
  </si>
  <si>
    <t>โครงการชลประทานปราจีนบุรี</t>
  </si>
  <si>
    <t>0925001</t>
  </si>
  <si>
    <t>โครงการส่งน้ำและบำรุงรักษาบางพลวง</t>
  </si>
  <si>
    <t>0925002</t>
  </si>
  <si>
    <t>โครงการชลประทานนครนายก</t>
  </si>
  <si>
    <t>0926001</t>
  </si>
  <si>
    <t>โครงการส่งน้ำและบำรุงรักษานครนายก</t>
  </si>
  <si>
    <t>0926002</t>
  </si>
  <si>
    <t>โครงการชลประทานสระแก้ว</t>
  </si>
  <si>
    <t>0927001</t>
  </si>
  <si>
    <t>โครงการชลประทานพระนครศรีอยุธยา</t>
  </si>
  <si>
    <t>1013001</t>
  </si>
  <si>
    <t>โครงการส่งน้ำและบำรุงรักษาป่าสักใต้</t>
  </si>
  <si>
    <t>1013002</t>
  </si>
  <si>
    <t>โครงการส่งน้ำและบำรุงรักษานครหลวง</t>
  </si>
  <si>
    <t>1013003</t>
  </si>
  <si>
    <t>โครงการส่งน้ำและบำรุงรักษาบางบาล</t>
  </si>
  <si>
    <t>1013004</t>
  </si>
  <si>
    <t>สำนักชลประทานที่ 10</t>
  </si>
  <si>
    <t>1015000</t>
  </si>
  <si>
    <t>โครงการชลประทานลพบุรี</t>
  </si>
  <si>
    <t>1015001</t>
  </si>
  <si>
    <t>โครงการส่งน้ำและบำรุงรักษาโคกกระเทียม</t>
  </si>
  <si>
    <t>1015002</t>
  </si>
  <si>
    <t>โครงการส่งน้ำและบำรุงรักษาเขื่อนป่าสักชลสิทธิ์</t>
  </si>
  <si>
    <t>1015003</t>
  </si>
  <si>
    <t>โครงการก่อสร้าง 1/10</t>
  </si>
  <si>
    <t>1015004</t>
  </si>
  <si>
    <t>โครงการปฏิบัติการคันคูน้ำที่ 10</t>
  </si>
  <si>
    <t>1015005</t>
  </si>
  <si>
    <t>โครงการส่งน้ำและบำรุงรักษามหาราช</t>
  </si>
  <si>
    <t>1016001</t>
  </si>
  <si>
    <t>โครงการส่งน้ำและบำรุงรักษามโนรมย์</t>
  </si>
  <si>
    <t>1017001</t>
  </si>
  <si>
    <t>โครงการชลประทานสระบุรี</t>
  </si>
  <si>
    <t>1018001</t>
  </si>
  <si>
    <t>โครงการส่งน้ำและบำรุงรักษาเริงราง</t>
  </si>
  <si>
    <t>1018002</t>
  </si>
  <si>
    <t>โครงการส่งน้ำและบำรุงรักษาคลองเพรียว-เสาไห้</t>
  </si>
  <si>
    <t>1018003</t>
  </si>
  <si>
    <t>โครงการก่อสร้าง 2/10</t>
  </si>
  <si>
    <t>1018004</t>
  </si>
  <si>
    <t>โครงการส่งน้ำและบำรุงรักษาช่องแค</t>
  </si>
  <si>
    <t>1060001</t>
  </si>
  <si>
    <t>โครงการชลประทานเพชรบูรณ์</t>
  </si>
  <si>
    <t>1067001</t>
  </si>
  <si>
    <t>โครงการชลประทานสมุทรปราการ</t>
  </si>
  <si>
    <t>1110001</t>
  </si>
  <si>
    <t>โครงการส่งน้ำและบำรุงรักษาคลองด่าน</t>
  </si>
  <si>
    <t>1110002</t>
  </si>
  <si>
    <t>สำนักชลประทานที่ 11</t>
  </si>
  <si>
    <t>1111000</t>
  </si>
  <si>
    <t>โครงการชลประทานนนทบุรี</t>
  </si>
  <si>
    <t>1111001</t>
  </si>
  <si>
    <t>โครงการส่งน้ำและบำรุงรักษาพระยาบรรลือ</t>
  </si>
  <si>
    <t>1111002</t>
  </si>
  <si>
    <t>โครงการก่อสร้าง 1/11</t>
  </si>
  <si>
    <t>1111003</t>
  </si>
  <si>
    <t>โครงการก่อสร้าง 2/11</t>
  </si>
  <si>
    <t>1111004</t>
  </si>
  <si>
    <t>โครงการปฏิบัติการคันคูน้ำที่ 11</t>
  </si>
  <si>
    <t>โครงการชลประทานปทุมธานี</t>
  </si>
  <si>
    <t>1112001</t>
  </si>
  <si>
    <t>โครงการส่งน้ำและบำรุงรักษารังสิตใต้</t>
  </si>
  <si>
    <t>1112002</t>
  </si>
  <si>
    <t>โครงการส่งน้ำและบำรุงรักษาเจ้าเจ็ด-บางยี่หน</t>
  </si>
  <si>
    <t>1113001</t>
  </si>
  <si>
    <t>โครงการส่งน้ำและบำรุงรักษารังสิตเหนือ</t>
  </si>
  <si>
    <t>1113002</t>
  </si>
  <si>
    <t>โครงการส่งน้ำและบำรุงรักษาพระองค์ไชยานุชิต</t>
  </si>
  <si>
    <t>1124001</t>
  </si>
  <si>
    <t>โครงการส่งน้ำและบำรุงรักษาพระพิมล</t>
  </si>
  <si>
    <t>1173001</t>
  </si>
  <si>
    <t>โครงการชลประทานสมุทรสาคร</t>
  </si>
  <si>
    <t>1174001</t>
  </si>
  <si>
    <t>โครงการส่งน้ำและบำรุงรักษาภาษีเจริญ</t>
  </si>
  <si>
    <t>1174002</t>
  </si>
  <si>
    <t>โครงการส่งน้ำและบำรุงรักษาผักไห่</t>
  </si>
  <si>
    <t>1213001</t>
  </si>
  <si>
    <t>ศูนย์ปฏิบัติการเครื่องจักรกลที่ 5</t>
  </si>
  <si>
    <t>1213002</t>
  </si>
  <si>
    <t>โครงการชลประทานอ่างทอง</t>
  </si>
  <si>
    <t>1214001</t>
  </si>
  <si>
    <t>โครงการส่งน้ำและบำรุงรักษายางมณี</t>
  </si>
  <si>
    <t>1214002</t>
  </si>
  <si>
    <t>โครงการชลประทานสิงห์บุรี</t>
  </si>
  <si>
    <t>1216001</t>
  </si>
  <si>
    <t>โครงการส่งน้ำและบำรุงรักษาชัณสูตร</t>
  </si>
  <si>
    <t>1216002</t>
  </si>
  <si>
    <t>สำนักชลประทานที่ 12</t>
  </si>
  <si>
    <t>1217000</t>
  </si>
  <si>
    <t>โครงการชลประทานชัยนาท</t>
  </si>
  <si>
    <t>1217001</t>
  </si>
  <si>
    <t>โครงการส่งน้ำและบำรุงรักษาเขื่อนเจ้าพระยา</t>
  </si>
  <si>
    <t>1217002</t>
  </si>
  <si>
    <t>โครงการส่งน้ำและบำรุงรักษาพลเทพ</t>
  </si>
  <si>
    <t>1217003</t>
  </si>
  <si>
    <t>โครงการส่งน้ำและบำรุงรักษาท่าโบสถ์</t>
  </si>
  <si>
    <t>1217004</t>
  </si>
  <si>
    <t>โครงการส่งน้ำและบำรุงรักษาบรมธาตุ</t>
  </si>
  <si>
    <t>1217005</t>
  </si>
  <si>
    <t>โครงการก่อสร้าง 1/12</t>
  </si>
  <si>
    <t>1217006</t>
  </si>
  <si>
    <t>โครงการปฏิบัติการคันคูน้ำที่ 12</t>
  </si>
  <si>
    <t>1217007</t>
  </si>
  <si>
    <t>โครงการชลประทานอุทัยธานี</t>
  </si>
  <si>
    <t>1261001</t>
  </si>
  <si>
    <t>โครงการส่งน้ำและบำรุงรักษาทับเสลา</t>
  </si>
  <si>
    <t>1261002</t>
  </si>
  <si>
    <t>โครงการชลประทานสุพรรณบุรี</t>
  </si>
  <si>
    <t>1272001</t>
  </si>
  <si>
    <t>โครงการส่งน้ำและบำรุงรักษาสามชุก</t>
  </si>
  <si>
    <t>1272002</t>
  </si>
  <si>
    <t>โครงการส่งน้ำและบำรุงรักษาดอนเจดีย์</t>
  </si>
  <si>
    <t>1272003</t>
  </si>
  <si>
    <t>โครงการส่งน้ำและบำรุงรักษาโพธิ์พระยา</t>
  </si>
  <si>
    <t>1272004</t>
  </si>
  <si>
    <t>โครงการส่งน้ำและบำรุงรักษากระเสียว</t>
  </si>
  <si>
    <t>1272005</t>
  </si>
  <si>
    <t>โครงการก่อสร้าง 2/12</t>
  </si>
  <si>
    <t>1272006</t>
  </si>
  <si>
    <t>สำนักชลประทานที่ 13</t>
  </si>
  <si>
    <t>โครงการชลประทานกาญจนบุรี</t>
  </si>
  <si>
    <t>โครงการชลประทานราชบุรี</t>
  </si>
  <si>
    <t>1370001</t>
  </si>
  <si>
    <t>โครงการส่งน้ำและบำรุงรักษานครชุม</t>
  </si>
  <si>
    <t>1370002</t>
  </si>
  <si>
    <t>โครงการส่งน้ำและบำรุงรักษาราชบุรีฝั่งซ้าย</t>
  </si>
  <si>
    <t>1370003</t>
  </si>
  <si>
    <t>โครงการส่งน้ำและบำรุงรักษาราชบุรีฝั่งขวา</t>
  </si>
  <si>
    <t>1370004</t>
  </si>
  <si>
    <t>โครงการส่งน้ำและบำรุงรักษาดำเนินสะดวก</t>
  </si>
  <si>
    <t>1370005</t>
  </si>
  <si>
    <t>โครงการส่งน้ำและบำรุงรักษาเขื่อนแม่กลอง</t>
  </si>
  <si>
    <t>1371002</t>
  </si>
  <si>
    <t>โครงการส่งน้ำและบำรุงรักษากำแพงแสน</t>
  </si>
  <si>
    <t>1371003</t>
  </si>
  <si>
    <t>โครงการส่งน้ำและบำรุงรักษานครปฐม</t>
  </si>
  <si>
    <t>1371004</t>
  </si>
  <si>
    <t>โครงการส่งน้ำและบำรุงรักษาท่ามะกา</t>
  </si>
  <si>
    <t>1371005</t>
  </si>
  <si>
    <t>โครงการส่งน้ำและบำรุงรักษาพนมทวน</t>
  </si>
  <si>
    <t>1371006</t>
  </si>
  <si>
    <t>โครงการก่อสร้าง 1/13</t>
  </si>
  <si>
    <t>1371007</t>
  </si>
  <si>
    <t>โครงการก่อสร้าง 2/13</t>
  </si>
  <si>
    <t>1371008</t>
  </si>
  <si>
    <t>โครงการปฏิบัติการคันคูน้ำที่ 13</t>
  </si>
  <si>
    <t>1371009</t>
  </si>
  <si>
    <t>โครงการส่งน้ำและบำรุงรักษาสองพี่น้อง</t>
  </si>
  <si>
    <t>1372002</t>
  </si>
  <si>
    <t>โครงการชลประทานนครปฐม</t>
  </si>
  <si>
    <t>1373001</t>
  </si>
  <si>
    <t>โครงการส่งน้ำและบำรุงรักษาบางเลน</t>
  </si>
  <si>
    <t>1373002</t>
  </si>
  <si>
    <t>โครงการชลประทานสมุทรสงคราม</t>
  </si>
  <si>
    <t>1375001</t>
  </si>
  <si>
    <t>สำนักชลประทานที่ 14</t>
  </si>
  <si>
    <t>โครงการชลประทานประจวบคีรีขันธ์</t>
  </si>
  <si>
    <t>โครงการชลประทานเพชรบุรี</t>
  </si>
  <si>
    <t>1476001</t>
  </si>
  <si>
    <t>โครงการส่งน้ำและบำรุงรักษาเพชรบุรี</t>
  </si>
  <si>
    <t>1476002</t>
  </si>
  <si>
    <t>โครงการก่อสร้าง 1/14</t>
  </si>
  <si>
    <t>1476003</t>
  </si>
  <si>
    <t>โครงการปฏิบัติการคันคูน้ำที่ 14</t>
  </si>
  <si>
    <t>1476004</t>
  </si>
  <si>
    <t>โครงการส่งน้ำและบำรุงรักษาปราณบุรี</t>
  </si>
  <si>
    <t>1477002</t>
  </si>
  <si>
    <t>โครงการชลประทานระนอง</t>
  </si>
  <si>
    <t>1485001</t>
  </si>
  <si>
    <t>โครงการชลประทานชุมพร</t>
  </si>
  <si>
    <t>1486001</t>
  </si>
  <si>
    <t>โครงการก่อสร้าง 2/14</t>
  </si>
  <si>
    <t>1486002</t>
  </si>
  <si>
    <t>สำนักชลประทานที่ 15</t>
  </si>
  <si>
    <t>โครงการชลประทานนครศรีธรรมราช</t>
  </si>
  <si>
    <t>โครงการส่งน้ำและบำรุงรักษาปากพนัง</t>
  </si>
  <si>
    <t>1580002</t>
  </si>
  <si>
    <t>โครงการส่งน้ำและบำรุงรักษานครศรีธรรมราช</t>
  </si>
  <si>
    <t>1580003</t>
  </si>
  <si>
    <t>โครงการส่งน้ำและบำรุงรักษาชะอวด</t>
  </si>
  <si>
    <t>1580004</t>
  </si>
  <si>
    <t>โครงการก่อสร้าง 2/15</t>
  </si>
  <si>
    <t>1580005</t>
  </si>
  <si>
    <t>โครงการชลประทานกระบี่</t>
  </si>
  <si>
    <t>1581001</t>
  </si>
  <si>
    <t>โครงการชลประทานพังงา</t>
  </si>
  <si>
    <t>1582001</t>
  </si>
  <si>
    <t>โครงการชลประทานภูเก็ต</t>
  </si>
  <si>
    <t>1583001</t>
  </si>
  <si>
    <t>โครงการชลประทานสุราษฎร์ธานี</t>
  </si>
  <si>
    <t>1584001</t>
  </si>
  <si>
    <t>โครงการก่อสร้าง 1/15</t>
  </si>
  <si>
    <t>1584002</t>
  </si>
  <si>
    <t>โครงการปฏิบัติการคันคูน้ำที่ 15</t>
  </si>
  <si>
    <t>1584003</t>
  </si>
  <si>
    <t>โครงการชลประทานตรัง</t>
  </si>
  <si>
    <t>1592001</t>
  </si>
  <si>
    <t>สำนักชลประทานที่ 16</t>
  </si>
  <si>
    <t>โครงการชลประทานสงขลา</t>
  </si>
  <si>
    <t>โครงการส่งน้ำและบำรุงรักษาระโนด-กระแสสินธุ์</t>
  </si>
  <si>
    <t>1690002</t>
  </si>
  <si>
    <t>โครงการก่อสร้าง 1/16</t>
  </si>
  <si>
    <t>1690003</t>
  </si>
  <si>
    <t>โครงการก่อสร้าง 2/16</t>
  </si>
  <si>
    <t>1690004</t>
  </si>
  <si>
    <t>โครงการชลประทานสตูล</t>
  </si>
  <si>
    <t>1691001</t>
  </si>
  <si>
    <t>โครงการชลประทานพัทลุง</t>
  </si>
  <si>
    <t>1693001</t>
  </si>
  <si>
    <t>โครงการส่งน้ำและบำรุงรักษาท่าเชียด</t>
  </si>
  <si>
    <t>1693002</t>
  </si>
  <si>
    <t>โครงการปฏิบัติการคันคูน้ำที่ 16</t>
  </si>
  <si>
    <t>1693003</t>
  </si>
  <si>
    <t>โครงการชลประทานปัตตานี</t>
  </si>
  <si>
    <t>โครงการชลประทานยะลา</t>
  </si>
  <si>
    <t>โครงการส่งน้ำและบำรุงรักษาปัตตานี</t>
  </si>
  <si>
    <t>โครงการชลประทานนราธิวาส</t>
  </si>
  <si>
    <t>โครงการส่งน้ำและบำรุงรักษาลุ่มน้ำโก-ลก</t>
  </si>
  <si>
    <t>โครงการส่งน้ำและบำรุงรักษาลุ่มน้ำบางนรา</t>
  </si>
  <si>
    <t>เบิกจ่ายส่วนกลาง</t>
  </si>
  <si>
    <t>9910000</t>
  </si>
  <si>
    <t>สำนักโครงการขนาดใหญ่</t>
  </si>
  <si>
    <t>9910002</t>
  </si>
  <si>
    <t>รหัสลุ่มน้ำ</t>
  </si>
  <si>
    <t>ชื่อลุ่มน้ำสาขา</t>
  </si>
  <si>
    <t>1. กลุ่มลุ่มน้ำสาขาแม่น้ำโขง</t>
  </si>
  <si>
    <t>รวมลุ่มน้ำโขง</t>
  </si>
  <si>
    <t>02</t>
  </si>
  <si>
    <t>แม่น้ำโขง (สายหลัก)</t>
  </si>
  <si>
    <t>แม่น้ำโขงตอนบน</t>
  </si>
  <si>
    <t>น้ำแม่จัน</t>
  </si>
  <si>
    <t>แม่น้ำอิงตอนบน</t>
  </si>
  <si>
    <t>แม่น้ำอิงตอนกลาง</t>
  </si>
  <si>
    <t>แม่น้ำพุง</t>
  </si>
  <si>
    <t>แม่ลาว</t>
  </si>
  <si>
    <t>แม่น้ำอิงตอนล่าง</t>
  </si>
  <si>
    <t>แม่น้ำโขงส่วนที่ 2</t>
  </si>
  <si>
    <t>แม่น้ำโขงส่วนที่ 3</t>
  </si>
  <si>
    <t>น้ำหมัน</t>
  </si>
  <si>
    <t>น้ำสาน</t>
  </si>
  <si>
    <t>แม่น้ำโขงส่วนที่ 4</t>
  </si>
  <si>
    <t>ห้วยน้ำปวน</t>
  </si>
  <si>
    <t>แม่น้ำเลยตอนล่าง</t>
  </si>
  <si>
    <t>แม่น้ำโขงส่วนที่ 5</t>
  </si>
  <si>
    <t>ห้วยน้ำโสม</t>
  </si>
  <si>
    <t>น้ำโมง</t>
  </si>
  <si>
    <t>แม่น้ำโขงส่วนที่ 6</t>
  </si>
  <si>
    <t>น้ำสวย</t>
  </si>
  <si>
    <t>ห้วยหลวง</t>
  </si>
  <si>
    <t>ห้วยดาน</t>
  </si>
  <si>
    <t>แม่น้ำโขงส่วนที่ 7</t>
  </si>
  <si>
    <t>แม่น้ำสงครามตอนบน</t>
  </si>
  <si>
    <t>แม่น้ำสงครามตอนล่าง</t>
  </si>
  <si>
    <t>ห้วยคอง</t>
  </si>
  <si>
    <t>ห้วยฮี้</t>
  </si>
  <si>
    <t>ห้วยน้ำยาม</t>
  </si>
  <si>
    <t>ห้วยน้ำอูน</t>
  </si>
  <si>
    <t>ห้วยทวย</t>
  </si>
  <si>
    <t>แม่น้ำโขงส่วนที่ 8</t>
  </si>
  <si>
    <t>น้ำพุง</t>
  </si>
  <si>
    <t>ห้วยน้ำก่ำ</t>
  </si>
  <si>
    <t>แม่น้ำโขงส่วนที่ 9</t>
  </si>
  <si>
    <t>ห้วยบางทราย</t>
  </si>
  <si>
    <t>ห้วยมุก</t>
  </si>
  <si>
    <t>ห้วยบังอี่</t>
  </si>
  <si>
    <t>แม่น้ำโขงตอนล่าง</t>
  </si>
  <si>
    <t>รวมลุ่มน้ำกก</t>
  </si>
  <si>
    <t>03</t>
  </si>
  <si>
    <t>แม่น้ำกก (สายหลัก)</t>
  </si>
  <si>
    <t>น้ำแม่ฝาง</t>
  </si>
  <si>
    <t>น้ำแม่ลาว</t>
  </si>
  <si>
    <t>น้ำแม่สรวย</t>
  </si>
  <si>
    <t>น้ำแม่กกตอนล่าง</t>
  </si>
  <si>
    <t>รวมลุ่มน้ำชี</t>
  </si>
  <si>
    <t>04</t>
  </si>
  <si>
    <t>แม่น้ำชี (สายหลัก)</t>
  </si>
  <si>
    <t>ลำน้ำชีตอนบน</t>
  </si>
  <si>
    <t>ลำสะพุง</t>
  </si>
  <si>
    <t>ลำกระจวน</t>
  </si>
  <si>
    <t>ลำคันฉู</t>
  </si>
  <si>
    <t>ลำน้ำชีส่วนที่ 2</t>
  </si>
  <si>
    <t>ห้วยสามหมอ</t>
  </si>
  <si>
    <t>ลำน้ำชีส่วนที่ 3</t>
  </si>
  <si>
    <t>ลำน้ำพองตอนบน</t>
  </si>
  <si>
    <t>ห้วยพวย</t>
  </si>
  <si>
    <t>ลำพะเนียง</t>
  </si>
  <si>
    <t>น้ำพรหม</t>
  </si>
  <si>
    <t>ลำน้ำเชิญ</t>
  </si>
  <si>
    <t>ลำน้ำพองตอนล่าง</t>
  </si>
  <si>
    <t>ห้วยสายบาตร</t>
  </si>
  <si>
    <t>ลำน้ำชีส่วนที่ 4</t>
  </si>
  <si>
    <t>ลำปาวตอนบน</t>
  </si>
  <si>
    <t>ลำพันชาด</t>
  </si>
  <si>
    <t>ลำปาวตอนล่าง</t>
  </si>
  <si>
    <t>ลำน้ำยัง</t>
  </si>
  <si>
    <t>ลำน้ำชีตอนล่าง</t>
  </si>
  <si>
    <t>รวมลุ่มน้ำมูล</t>
  </si>
  <si>
    <t>05</t>
  </si>
  <si>
    <t>แม่น้ำมูล (สายหลัก)</t>
  </si>
  <si>
    <t>ลำน้ำมูลตอนบน</t>
  </si>
  <si>
    <t>ลำแซะ</t>
  </si>
  <si>
    <t>ลำพระเพลิง</t>
  </si>
  <si>
    <t>ลำตะคอง</t>
  </si>
  <si>
    <t>ลำเชิงไกร</t>
  </si>
  <si>
    <t>ลำจักราช</t>
  </si>
  <si>
    <t>ลำนางรอง</t>
  </si>
  <si>
    <t>ลำปะเทีย</t>
  </si>
  <si>
    <t>ลำปลายมาศ</t>
  </si>
  <si>
    <t>ลำน้ำมูลส่วนที่ 2</t>
  </si>
  <si>
    <t>ห้วยเอก</t>
  </si>
  <si>
    <t>ลำสะแทด</t>
  </si>
  <si>
    <t>ลำพังชู</t>
  </si>
  <si>
    <t>ห้วยตาคง</t>
  </si>
  <si>
    <t>ลำชี</t>
  </si>
  <si>
    <t>ลำพลับเพลา</t>
  </si>
  <si>
    <t>ลำเตา</t>
  </si>
  <si>
    <t>ลำเสียวน้อย</t>
  </si>
  <si>
    <t>ลำเสียวใหญ่</t>
  </si>
  <si>
    <t>ห้วยทับทัน</t>
  </si>
  <si>
    <t>ลำน้ำมูลส่วนที่ 3</t>
  </si>
  <si>
    <t>ห้วยสำราญ</t>
  </si>
  <si>
    <t>ห้วยทา</t>
  </si>
  <si>
    <t>ห้วยขยุง</t>
  </si>
  <si>
    <t>ห้วยโพง</t>
  </si>
  <si>
    <t>ลำเซบก</t>
  </si>
  <si>
    <t>ลำเซบาย</t>
  </si>
  <si>
    <t>ลำโดมใหญ่</t>
  </si>
  <si>
    <t>ลำน้ำมูลตอนล่าง</t>
  </si>
  <si>
    <t>ห้วยตุงลุง</t>
  </si>
  <si>
    <t>ลำโดมน้อย</t>
  </si>
  <si>
    <t>รวมลุ่มน้ำโตนเลสาป</t>
  </si>
  <si>
    <t>โตนเลสาปตอนบน (ลุ่มน้ำสาขา)</t>
  </si>
  <si>
    <t>ห้วยพรมโหด</t>
  </si>
  <si>
    <t>โตนเลสาปตอนล่าง</t>
  </si>
  <si>
    <t>2. กลุ่มลุ่มน้ำสาขาแม่น้ำสาละวิน</t>
  </si>
  <si>
    <t>รวมลุ่มน้ำสาละวิน</t>
  </si>
  <si>
    <t>01</t>
  </si>
  <si>
    <t>แม่น้ำสาละวิน (สายหลัก)</t>
  </si>
  <si>
    <t>แม่น้ำปายตอนบน</t>
  </si>
  <si>
    <t>ห้วยแม่สา</t>
  </si>
  <si>
    <t>น้ำของ</t>
  </si>
  <si>
    <t>น้ำแม่ปายตอนล่าง</t>
  </si>
  <si>
    <t>น้ำแม่สะมาด</t>
  </si>
  <si>
    <t>น้ำแม่สะริน</t>
  </si>
  <si>
    <t>แม่น้ำยวมตอนบน</t>
  </si>
  <si>
    <t>น้ำแม่ลาหลวง</t>
  </si>
  <si>
    <t>แม่น้ำยวมตอนล่าง</t>
  </si>
  <si>
    <t>น้ำแม่สะเรียง</t>
  </si>
  <si>
    <t>น้ำแม่ริด</t>
  </si>
  <si>
    <t>น้ำแม่เงา</t>
  </si>
  <si>
    <t>แม่น้ำสาละวินตอนบน</t>
  </si>
  <si>
    <t>น้ำแม่แงะ</t>
  </si>
  <si>
    <t>แม่น้ำเมยตอนบน</t>
  </si>
  <si>
    <t>ห้วยแม่ละเมา</t>
  </si>
  <si>
    <t>แม่น้ำเมยตอนล่าง</t>
  </si>
  <si>
    <t>3. กลุ่มลุ่มน้ำเจ้าพระยา-ท่าจีน</t>
  </si>
  <si>
    <t>รวมลุ่มน้ำปิง</t>
  </si>
  <si>
    <t>06</t>
  </si>
  <si>
    <t>แม่น้ำปิง (สายหลัก)</t>
  </si>
  <si>
    <t>แม่น้ำปิงตอนบน</t>
  </si>
  <si>
    <t>น้ำแม่งัด</t>
  </si>
  <si>
    <t>แม่น้ำแม่แตง</t>
  </si>
  <si>
    <t>แม่น้ำปิงส่วนที่ 2</t>
  </si>
  <si>
    <t>น้ำแม่ริม</t>
  </si>
  <si>
    <t>น้ำแม่กวง</t>
  </si>
  <si>
    <t>น้ำแม่งาน</t>
  </si>
  <si>
    <t>น้ำแม่ลี้</t>
  </si>
  <si>
    <t>น้ำแม่กลาง</t>
  </si>
  <si>
    <t>แม่น้ำปิงส่วนที่ 3</t>
  </si>
  <si>
    <t>น้ำแม่แจ่มตอนบน</t>
  </si>
  <si>
    <t>น้ำแม่แจ่มตอนล่าง</t>
  </si>
  <si>
    <t>น้ำแม่หาด</t>
  </si>
  <si>
    <t>น้ำแม่ตื่น</t>
  </si>
  <si>
    <t>แม่น้ำปิงส่วนที่ 4</t>
  </si>
  <si>
    <t>ห้วยแม่ท้อ</t>
  </si>
  <si>
    <t>คลองวังเจ้า</t>
  </si>
  <si>
    <t>คลองแม่ระกา</t>
  </si>
  <si>
    <t>คลองสวนหมาก</t>
  </si>
  <si>
    <t>แม่น้ำปิงตอนล่าง</t>
  </si>
  <si>
    <t>รวมลุ่มน้ำวัง</t>
  </si>
  <si>
    <t>07</t>
  </si>
  <si>
    <t>แม่น้ำวัง (สายหลัก)</t>
  </si>
  <si>
    <t>แม่น้ำวังตอนบน</t>
  </si>
  <si>
    <t>น้ำแม่สวน</t>
  </si>
  <si>
    <t>น้ำแม่ตุ๋ย</t>
  </si>
  <si>
    <t>น้ำแม่วังตอนกลาง</t>
  </si>
  <si>
    <t>น้ำแม่จาง</t>
  </si>
  <si>
    <t>น้ำแม่ต่ำ</t>
  </si>
  <si>
    <t>น้ำแม่วังตอนล่าง</t>
  </si>
  <si>
    <t>รวมลุ่มน้ำยม</t>
  </si>
  <si>
    <t>08</t>
  </si>
  <si>
    <t>แม่น้ำยม (สายหลัก)</t>
  </si>
  <si>
    <t>แม่น้ำยมตอนบน</t>
  </si>
  <si>
    <t>แม่น้ำควน</t>
  </si>
  <si>
    <t>น้ำปี้</t>
  </si>
  <si>
    <t>แม่น้ำงาว</t>
  </si>
  <si>
    <t>แม่น้ำยมตอนกลาง</t>
  </si>
  <si>
    <t>น้ำแม่คำมี</t>
  </si>
  <si>
    <t>น้ำแม่ต้า</t>
  </si>
  <si>
    <t>ห้วยแม่สิม</t>
  </si>
  <si>
    <t>น้ำแม่หมอก</t>
  </si>
  <si>
    <t>น้ำแม่รำพัน</t>
  </si>
  <si>
    <t>แม่น้ำยมตอนล่าง</t>
  </si>
  <si>
    <t>รวมลุ่มน้ำน่าน</t>
  </si>
  <si>
    <t>09</t>
  </si>
  <si>
    <t>แม่น้ำน่าน (สายหลัก)</t>
  </si>
  <si>
    <t>แม่น้ำน่านตอนบน</t>
  </si>
  <si>
    <t>ห้วยน้ำยาว (1)</t>
  </si>
  <si>
    <t>แม่น้ำน่านส่วนที่ 2</t>
  </si>
  <si>
    <t>น้ำยาว (2)</t>
  </si>
  <si>
    <t>น้ำสมุน</t>
  </si>
  <si>
    <t>แม่น้ำน่านส่วนที่ 3</t>
  </si>
  <si>
    <t>น้ำสา</t>
  </si>
  <si>
    <t>น้ำว้า</t>
  </si>
  <si>
    <t>น้ำแหง</t>
  </si>
  <si>
    <t>แม่น้ำน่านส่วนที่ 4</t>
  </si>
  <si>
    <t>น้ำปาด</t>
  </si>
  <si>
    <t>คลองตรอน</t>
  </si>
  <si>
    <t>แม่น้ำแควน้อย</t>
  </si>
  <si>
    <t>น้ำภาค</t>
  </si>
  <si>
    <t>แม่น้ำวังทอง</t>
  </si>
  <si>
    <t>แม่น้ำน่านตอนล่าง</t>
  </si>
  <si>
    <t>รวมลุ่มน้ำเจ้าพระยา</t>
  </si>
  <si>
    <t>แม่น้ำเจ้าพระยา (สายหลัก)</t>
  </si>
  <si>
    <t>บึงบรเพ็ด</t>
  </si>
  <si>
    <t>ที่ราบแม่น้ำเจ้าพระยา</t>
  </si>
  <si>
    <t>รวมลุ่มน้ำสะแกกรัง</t>
  </si>
  <si>
    <t>แม่น้ำสะแกกรัง (สายหลัก)</t>
  </si>
  <si>
    <t>น้ำแม่วง</t>
  </si>
  <si>
    <t>คลองโพธิ์</t>
  </si>
  <si>
    <t>ห้วยทับเสลา</t>
  </si>
  <si>
    <t>แม่น้ำสะแกกรังตอนล่าง</t>
  </si>
  <si>
    <t>รวมลุ่มน้ำป่าสัก</t>
  </si>
  <si>
    <t>แม่น้ำป่าสัก (สายหลัก)</t>
  </si>
  <si>
    <t>แม่น้ำป่าสักตอนบน</t>
  </si>
  <si>
    <t>ห้วยน้ำพุ่ง</t>
  </si>
  <si>
    <t>แม่น้ำป่าสักส่วนที่ 2</t>
  </si>
  <si>
    <t>แม่น้ำป่าสักส่วนที่ 3</t>
  </si>
  <si>
    <t>ห้วยเกาะแก้ว</t>
  </si>
  <si>
    <t>ลำสนธิ</t>
  </si>
  <si>
    <t>แม่น้ำป่าสักตอนล่าง</t>
  </si>
  <si>
    <t>ห้วยหมวกเหล็ก</t>
  </si>
  <si>
    <t>รวมลุ่มน้ำท่าจีน</t>
  </si>
  <si>
    <t>แม่น้ำท่าจีน (สายหลัก)</t>
  </si>
  <si>
    <t>ห้วยกระเสียว</t>
  </si>
  <si>
    <t>ที่ราบแม่น้ำท่าจีน</t>
  </si>
  <si>
    <t>4. กลุ่มลุ่มน้ำแม่กลอง</t>
  </si>
  <si>
    <t>รวมลุ่มน้ำแม่กลอง</t>
  </si>
  <si>
    <t>แม่น้ำแม่กลอง (สายหลัก)</t>
  </si>
  <si>
    <t>แม่น้ำแควใหญ่ตอนบน</t>
  </si>
  <si>
    <t>ห้วยแม่ละมุง</t>
  </si>
  <si>
    <t>ห้วยแม่จัน</t>
  </si>
  <si>
    <t>ห้วยขาแข้ง</t>
  </si>
  <si>
    <t>แม่น้ำแควใหญ่ตอนล่าง</t>
  </si>
  <si>
    <t>ห้วยตะเพิน</t>
  </si>
  <si>
    <t>แม่น้ำแควน้อยตอนบน</t>
  </si>
  <si>
    <t>ห้วยปิลอก</t>
  </si>
  <si>
    <t>แม่น้ำแควน้อยตอนล่าง</t>
  </si>
  <si>
    <t>ลำภาชี</t>
  </si>
  <si>
    <t>ที่ราบแม่น้ำแม่กลอง</t>
  </si>
  <si>
    <t>5. กลุ่มลุ่มน้ำบางปะกง</t>
  </si>
  <si>
    <t>รวมลุ่มน้ำปราจีนบุรี</t>
  </si>
  <si>
    <t>แม่น้ำปราจีนบุรี (สายหลัก)</t>
  </si>
  <si>
    <t>คลองพระสะทึง</t>
  </si>
  <si>
    <t>แม่น้ำพระปรง</t>
  </si>
  <si>
    <t>แม่น้ำหนุมาน</t>
  </si>
  <si>
    <t>แม่น้ำปราจีนบุรีตอนล่าง</t>
  </si>
  <si>
    <t>รวมลุ่มน้ำบางปะกง</t>
  </si>
  <si>
    <t>แม่น้ำบางปะกง (สายหลัก)</t>
  </si>
  <si>
    <t>แม่น้ำนครนายก</t>
  </si>
  <si>
    <t>คลองท่าลาด</t>
  </si>
  <si>
    <t>คลองหลวง</t>
  </si>
  <si>
    <t>ที่ราบแม่น้ำบางปะกง</t>
  </si>
  <si>
    <t>6. กลุ่มลุ่มน้ำชายฝั่งทะเลอ่าวไทยตะวันออก</t>
  </si>
  <si>
    <t>รวมลุ่มน้ำชายฝั่งทะเลตะวันออก</t>
  </si>
  <si>
    <t>ชายฝั่งทะเลตะวันออก (ลุ่มน้ำสาขา)</t>
  </si>
  <si>
    <t>แม่น้ำเมืองตราด</t>
  </si>
  <si>
    <t>แม่น้ำจันทบุรี</t>
  </si>
  <si>
    <t>คลองโตนด</t>
  </si>
  <si>
    <t>แม่น้ำประแส</t>
  </si>
  <si>
    <t>คลองใหญ่</t>
  </si>
  <si>
    <t>7. กลุ่มลุ่มน้ำชายฝั่งทะเลอ่าวไทยตะวันตก</t>
  </si>
  <si>
    <t>รวมลุ่มน้ำเพชรบุรี</t>
  </si>
  <si>
    <t>แม่น้ำเพชรบุรี (สายหลัก)</t>
  </si>
  <si>
    <t>แม่น้ำเพชรบุรีตอนบน</t>
  </si>
  <si>
    <t>ห้วยแม่ประจัน</t>
  </si>
  <si>
    <t>แม่น้ำเพชรบุรีตอนล่าง</t>
  </si>
  <si>
    <t>รวมลุ่มน้ำชายฝั่งทะเลตะวันตก</t>
  </si>
  <si>
    <t>แม่น้ำปราณบุรี (ลุ่มน้ำสาขา)</t>
  </si>
  <si>
    <t>คลองเขาแดง</t>
  </si>
  <si>
    <t>คลองกุย</t>
  </si>
  <si>
    <t>ชายฝั่งทะเลประจวบคีรีขันธ์</t>
  </si>
  <si>
    <t>คลองบางสะพานใหญ่</t>
  </si>
  <si>
    <t>8. กลุ่มลุ่มน้ำภาคใต้ฝั่งตะวันออก (ฝั่งอ่าวไทย)</t>
  </si>
  <si>
    <t>รวมลุ่มน้ำภาคใต้ฝั่งตะวันออก</t>
  </si>
  <si>
    <t>คลองท่าตะเภา (ลุ่มน้ำสาขา)</t>
  </si>
  <si>
    <t>ภาคใต้ฝั่งตะวันออกตอนบน</t>
  </si>
  <si>
    <t>คลองหลังสวน</t>
  </si>
  <si>
    <t>ภาคใต้ฝั่งตะวันออกส่วนที่ 2</t>
  </si>
  <si>
    <t>ภาคใต้ฝั่งตะวันออกส่วนที่ 3</t>
  </si>
  <si>
    <t>คลองกลาย</t>
  </si>
  <si>
    <t>ภาคใต้ฝั่งตะวันออกส่วนที่ 4</t>
  </si>
  <si>
    <t>คลองนาทวี</t>
  </si>
  <si>
    <t>คลองเทพา</t>
  </si>
  <si>
    <t>ภาคใต้ฝั่งตะวันออกตอนล่าง</t>
  </si>
  <si>
    <t>แม่น้ำสายบุรี</t>
  </si>
  <si>
    <t>แม่น้ำบางนรา</t>
  </si>
  <si>
    <t>แม่น้ำโกลก</t>
  </si>
  <si>
    <t>รวมลุ่มน้ำตาปี</t>
  </si>
  <si>
    <t>แม่น้ำตาปี (สายหลัก)</t>
  </si>
  <si>
    <t>คลองจันดี</t>
  </si>
  <si>
    <t>แม่น้ำตาปีตอนบน</t>
  </si>
  <si>
    <t>คลองสิมพูน</t>
  </si>
  <si>
    <t>คลองอิปัน</t>
  </si>
  <si>
    <t>แม่น้ำตาปีตอนล่าง</t>
  </si>
  <si>
    <t>คลองสก</t>
  </si>
  <si>
    <t>คลองพระแสง</t>
  </si>
  <si>
    <t>คลองพุมดวงตอนล่าง</t>
  </si>
  <si>
    <t>รวมลุ่มน้ำทะเลสาปสงขลา</t>
  </si>
  <si>
    <t>ทะเลสาบสงขลา (ลุ่มน้ำสาขา)</t>
  </si>
  <si>
    <t>ทะเลน้อย</t>
  </si>
  <si>
    <t>ทะเลหลวง</t>
  </si>
  <si>
    <t>รวมลุ่มน้ำปัตตานี</t>
  </si>
  <si>
    <t>แม่น้ำปัตตานี (สายหลัก)</t>
  </si>
  <si>
    <t>แม่น้ำปัตตานีตอนบน</t>
  </si>
  <si>
    <t>แม่น้ำปัตตานีตอนล่าง</t>
  </si>
  <si>
    <t>9. กลุ่มลุ่มน้ำภาคใต้ฝั่งตะวันตก (ฝั่งอันดามัน)</t>
  </si>
  <si>
    <t>รวมลุ่มน้ำภาคใต้ฝั่งตะวันตก</t>
  </si>
  <si>
    <t>แม่น้ำกระบุรี (ลุ่มน้ำสาขา)</t>
  </si>
  <si>
    <t>คลองละอุ่น</t>
  </si>
  <si>
    <t>ภาคใต้ฝั่งตะวันตกตอนบน</t>
  </si>
  <si>
    <t>คลองตะกั่วป่า</t>
  </si>
  <si>
    <t>ภาคใต้ฝั่งตะวันตกส่วนที่ 2</t>
  </si>
  <si>
    <t>เกาะภูเก็ต</t>
  </si>
  <si>
    <t>คลองท่อม</t>
  </si>
  <si>
    <t>ภาคใต้ฝั่งตะวันตกส่วนที่ 3</t>
  </si>
  <si>
    <t>แม่น้ำตรัง</t>
  </si>
  <si>
    <t>คลองปะเหลียน</t>
  </si>
  <si>
    <t>คลองละงู</t>
  </si>
  <si>
    <t>คลองบำบัง</t>
  </si>
  <si>
    <t>ภาคใต้ฝั่งตะวันตกตอนล่าง</t>
  </si>
  <si>
    <t>โครงการก่อสร้าง 2/03</t>
  </si>
  <si>
    <t>สำนักชลประทานที่ 17</t>
  </si>
  <si>
    <t>โครงการก่อสร้าง 2/17</t>
  </si>
  <si>
    <t>โครงการปฏิบัติการคันคูน้ำที่ 17</t>
  </si>
  <si>
    <t>โครงการก่อสร้าง 1/17</t>
  </si>
  <si>
    <t xml:space="preserve"> 1 - 16</t>
  </si>
  <si>
    <t>ประตูระบายน้ำ</t>
  </si>
  <si>
    <t>ประตูระบายน้ำ + ระบบส่งน้ำ</t>
  </si>
  <si>
    <t xml:space="preserve">สถานีสูบน้ำด้วยไฟฟ้า </t>
  </si>
  <si>
    <t>ท่อระบายน้ำ</t>
  </si>
  <si>
    <t>ระบบระบายน้ำ/คลองระบายน้ำ</t>
  </si>
  <si>
    <t>อาคารบังคับน้ำ</t>
  </si>
  <si>
    <t>ระบบเก็บกักน้ำ</t>
  </si>
  <si>
    <t>อื่นๆ (เช่นอาคารอัดน้ำ)</t>
  </si>
  <si>
    <t>คำอธิบายในการกรอกข้อมูล MTEF</t>
  </si>
  <si>
    <t>ลำดับที่</t>
  </si>
  <si>
    <t>ลำดับความสำคัญของรายการ</t>
  </si>
  <si>
    <t>ระบุชื่อรายการ</t>
  </si>
  <si>
    <t>4-7</t>
  </si>
  <si>
    <t>ระบุชื่อ หมู่บ้าน , ตำบล , อำเภอ และ จังหวัด</t>
  </si>
  <si>
    <t>ระบุรหัสลุ่มน้ำหลัก (ตามเอกสารรายงานประจำปี กรมชลประทาน ปี 2547  หน้า 172-179)</t>
  </si>
  <si>
    <t>ระบุรหัสลุ่มน้ำย่อย (ตามเอกสารรายงานประจำปี กรมชลประทาน ปี 2547  หน้า 172-179)</t>
  </si>
  <si>
    <t>ก่อสร้างโครงการชลประทานใหญ่</t>
  </si>
  <si>
    <t>ก่อสร้างโครงการชลประทานกลาง</t>
  </si>
  <si>
    <t>ก่อสร้างแหล่งน้ำและระบบส่งน้ำ (ชป.เล็ก)</t>
  </si>
  <si>
    <t>ก่อสร้างแหล่งน้ำและระบบส่งน้ำในพื้นที่หมู่บ้านป้องกันตนเองชายแดน (ปชด.)</t>
  </si>
  <si>
    <t>ก่อสร้างสถานีสูบน้ำด้วยไฟฟ้า</t>
  </si>
  <si>
    <t>การป้องกันและบรรเทาภัยจากน้ำ</t>
  </si>
  <si>
    <t>การจัดการน้ำชลประทาน (ทุกกิจกรรม)</t>
  </si>
  <si>
    <t>ศึกษาความเหมาะสม  (ภาพรวมเช่น ลุ่มน้ำฯ  ไม่ใช้ศึกษาเฉพาะจุด)</t>
  </si>
  <si>
    <t xml:space="preserve">อ่างเก็บน้ำ/เขื่อน </t>
  </si>
  <si>
    <t>อ่างเก็บน้ำ/เขื่อน + ระบบส่งน้ำ</t>
  </si>
  <si>
    <t>ระบุผลประโยชน์ของโครงการ</t>
  </si>
  <si>
    <t xml:space="preserve"> ปีที่เริ่มก่อสร้าง</t>
  </si>
  <si>
    <t>แผนการใช้งบประมาณ</t>
  </si>
  <si>
    <t>ระบุเป็นหน่วย (ล้านบาท)</t>
  </si>
  <si>
    <t>พิกัด (WGS)</t>
  </si>
  <si>
    <t>LAT</t>
  </si>
  <si>
    <t>LONG</t>
  </si>
  <si>
    <t>2559
(เพิ่มเติม)</t>
  </si>
  <si>
    <r>
      <t xml:space="preserve">พ.ท.ชลประทานมีระบบส่งน้ำ </t>
    </r>
    <r>
      <rPr>
        <b/>
        <sz val="12"/>
        <rFont val="TH SarabunPSK"/>
        <family val="2"/>
      </rPr>
      <t>(ไร่)</t>
    </r>
  </si>
  <si>
    <r>
      <t>ความจุเก็บกัก</t>
    </r>
    <r>
      <rPr>
        <b/>
        <sz val="12"/>
        <rFont val="TH SarabunPSK"/>
        <family val="2"/>
      </rPr>
      <t>(ล้าน ลบ.ม.)</t>
    </r>
  </si>
  <si>
    <t>ผลประโยชน์ที่ได้รับ</t>
  </si>
  <si>
    <r>
      <t xml:space="preserve">พ.ท.รับประโยชน์ </t>
    </r>
    <r>
      <rPr>
        <b/>
        <sz val="12"/>
        <rFont val="TH SarabunPSK"/>
        <family val="2"/>
      </rPr>
      <t>(ไร่)</t>
    </r>
  </si>
  <si>
    <t>จำนวนครัวเรือนที่ได้รับประโยชน์</t>
  </si>
  <si>
    <t>สถานะภาพความพร้อมโครงการ</t>
  </si>
  <si>
    <t>ด้านที่ดิน</t>
  </si>
  <si>
    <t>ค่าก่อสร้างทั้งโครงการ</t>
  </si>
  <si>
    <t>แผนการใช้งบประมาณ (: หน่วยล้านบาท ทศนิยม 4 ตำแหน่ง)</t>
  </si>
  <si>
    <t>ชื่อแผนงาน / โครงการ / รายการ</t>
  </si>
  <si>
    <t>สำนัก/กอง</t>
  </si>
  <si>
    <t>ยุทธศาสตร์น้ำ</t>
  </si>
  <si>
    <t>พิกัดระบบ WGS</t>
  </si>
  <si>
    <t>ระบุพิกัดระบบ WGS -Latitude ทศนิยม 4 หลัก</t>
  </si>
  <si>
    <t>ระบุพิกัดระบบ WGS -Longtitude ทศนิยม 4 หลัก</t>
  </si>
  <si>
    <t>ยุทธศาสตร์การบริหารจัดการน้ำ</t>
  </si>
  <si>
    <t xml:space="preserve">สชป.1-16 , สสก1-16 , สสญ.1-13 , สบก. , สบอ. </t>
  </si>
  <si>
    <t>หน่วยงานรับผิดชอบ</t>
  </si>
  <si>
    <t>ชื่อย่อหน่วยงาน เช่ต คป.จังหวัด, คบ.ชื่อโครงการ, คส.1-17, สสก.1-16, สสญ.1-13, คจก.1-17 เป็นต้น</t>
  </si>
  <si>
    <t>สนับสนุนโครงการเนื่องมาจากพระราชดำริ/โครงการหลวง/เกษตรที่สูง</t>
  </si>
  <si>
    <t>โครงการด้านความปลอดภัยเขื่อน</t>
  </si>
  <si>
    <t>ระบุปีพ.ศ. เช่น 2560</t>
  </si>
  <si>
    <t>15-18</t>
  </si>
  <si>
    <t>19-28</t>
  </si>
  <si>
    <t>30-39</t>
  </si>
  <si>
    <t>ยุทธศาสตร์เพิ่มประสิทธิการบริหารจัดการ  : (โทรมาตร)</t>
  </si>
  <si>
    <t>ยุทธศาสตร์สร้างความมั่นคงภาคการผลิต(เกษตร/อุตสาหกรรม) 
: (เป็นแผนงาน/โครงการ ทุกผลผลิตของกรมชลประทาน ยกเว้น ผลผลิตที่ 4 และ โทรมาตร)</t>
  </si>
  <si>
    <t>ยุทธศาสตร์การจัดการน้ำท่วมและอุทกภัย  :  (แผนงาน/โครงการใน ผลผลิตที่ 4)</t>
  </si>
  <si>
    <t>ผลผลิตที่ 1 การจัดการน้ำชลประทาน</t>
  </si>
  <si>
    <t>ค่าปรับปรุงสาธารณูปโภค</t>
  </si>
  <si>
    <t>ปรับปรุงเพิ่มระดับเก็บกักน้ำอ่างเก็บน้ำห้วยเหล่ายาง</t>
  </si>
  <si>
    <t>ภูพานทอง</t>
  </si>
  <si>
    <t>หนองบัว</t>
  </si>
  <si>
    <t>เมือง</t>
  </si>
  <si>
    <t>หนองบัวลำภู</t>
  </si>
  <si>
    <t>0411</t>
  </si>
  <si>
    <t>17.2375</t>
  </si>
  <si>
    <t>102.4614</t>
  </si>
  <si>
    <t>ชป.หนองบัวลำภู</t>
  </si>
  <si>
    <t>ปรับปรุงระบบสาธารณูปโภคประตูระบายน้ำลำพะเนียง (บ้านหัวนา)</t>
  </si>
  <si>
    <t>หัวนา</t>
  </si>
  <si>
    <t>17.0038</t>
  </si>
  <si>
    <t>102.4207</t>
  </si>
  <si>
    <t>บ้านขาม</t>
  </si>
  <si>
    <t>หนองหว้า</t>
  </si>
  <si>
    <t>ค่าปรับปรุงทางและสะพาน (เฉพาะสะพาน)</t>
  </si>
  <si>
    <t>งานปรับปรุงสะพาน คสล. บ้านข้องโป้ กม. 52+195</t>
  </si>
  <si>
    <t>ข้องโป้</t>
  </si>
  <si>
    <t>งานปรับปรุงสะพาน คสล. บ้านขาม กม. 62+015</t>
  </si>
  <si>
    <t xml:space="preserve">บ้านขาม </t>
  </si>
  <si>
    <t>งานปรับปรุงสะพาน คสล. บ้านหาดสวรรค์ กม. 76+436</t>
  </si>
  <si>
    <t>บ้านหาดสวรรค์</t>
  </si>
  <si>
    <t>งานปรับปรุงสะพาน คสล. บ้านวังหมื่นเหนือ กม. 77+893</t>
  </si>
  <si>
    <t>วังหมื่นเหนือ</t>
  </si>
  <si>
    <t>งานปรับปรุงสะพาน คสล. บ้านหนองหว้า กม. 88+513</t>
  </si>
  <si>
    <t>2</t>
  </si>
  <si>
    <t>5</t>
  </si>
  <si>
    <t>3</t>
  </si>
  <si>
    <t>4</t>
  </si>
  <si>
    <t>7</t>
  </si>
  <si>
    <t>8</t>
  </si>
  <si>
    <t>0218</t>
  </si>
  <si>
    <t>โนนสะอาด</t>
  </si>
  <si>
    <t>17</t>
  </si>
  <si>
    <t>ดงมะไฟ</t>
  </si>
  <si>
    <t xml:space="preserve"> </t>
  </si>
  <si>
    <t>1</t>
  </si>
  <si>
    <t>ปรับปรุงอาคารระบายน้ำล้น  อ่างฯบ้านนาต้อง  โครงการชลประทานบึงกาฬ  จำนวน 1 แห่ง</t>
  </si>
  <si>
    <t>นาต้อง</t>
  </si>
  <si>
    <t>ชัยพร</t>
  </si>
  <si>
    <t>บึงกาฬ</t>
  </si>
  <si>
    <t>0223</t>
  </si>
  <si>
    <t>คป.บึงกาฬ</t>
  </si>
  <si>
    <t>ปรับปรุงเพิ่มการระบายน้ำและป้องกันการกัดเซาะด้านท้ายน้ำ ฝายบ้านท่าโพธิ์ โครงการชลประทานบึงกาฬ จำนวน 1 แห่ง</t>
  </si>
  <si>
    <t>ท่าโพธิ์</t>
  </si>
  <si>
    <t>ปรับปรุงระบบส่งน้ำ อ่างฯบึงโขงหลง โครงการชลประทานบึงกาฬ จำนวน 1 แห่ง</t>
  </si>
  <si>
    <t>ดอนกลาง</t>
  </si>
  <si>
    <t>บึงโขงหลง</t>
  </si>
  <si>
    <t>0225</t>
  </si>
  <si>
    <t>ปรับปรุงทำนบดินหัวงาน อ่างฯบึงโขงหลง โครงการชลประทานบึงกาฬ จำนวน 1 แห่ง</t>
  </si>
  <si>
    <t>ปรับปรุงเพิ่มระดับเก็บกัก อ่างฯห้วยแสนช้างไล่ โครงการชลประทานบึงกาฬ จำนวน 1 แห่ง</t>
  </si>
  <si>
    <t>ภูทรายทอง</t>
  </si>
  <si>
    <t>บ้านต้อง</t>
  </si>
  <si>
    <t>เซกา</t>
  </si>
  <si>
    <t>ปรับปรุงเพิ่มระดับเก็บกัก ฝายห้วยปากคลอง โครงการชลประทานบึงกาฬ จำนวน 1 แห่ง</t>
  </si>
  <si>
    <t>ปากคลอง</t>
  </si>
  <si>
    <t>หนองหัวช้าง</t>
  </si>
  <si>
    <t>พรเจริญ</t>
  </si>
  <si>
    <t>0224</t>
  </si>
  <si>
    <t>ปรับปรุงทำนบดินหัวงานและอาคารระบายน้ำล้น อ่างฯห้วยสหาย โครงการชลประทานบึงกาฬ จำนวน 1 แห่ง</t>
  </si>
  <si>
    <t>บุ่งคล้า</t>
  </si>
  <si>
    <t>ปรับปรุงบานระบายและระบบสูบน้ำ ปตร.ห้วยคาด  โครงการชลประทานบึงกาฬ  จำนวน 1 แห่ง</t>
  </si>
  <si>
    <t>ไร่</t>
  </si>
  <si>
    <t>นาดง</t>
  </si>
  <si>
    <t>ปากคาด</t>
  </si>
  <si>
    <t>17.8914</t>
  </si>
  <si>
    <t>102.4612</t>
  </si>
  <si>
    <t>สะพานข้ามทางระบายน้ำล้น  อ่างฯบึงโขงหลง</t>
  </si>
  <si>
    <t>สะพานรถยนต์ข้ามคลองส่งน้ำ จำนวน  5  แห่ง  อ่างฯห้วยซำ</t>
  </si>
  <si>
    <t>โซ่</t>
  </si>
  <si>
    <t>โซ่พิสัย</t>
  </si>
  <si>
    <t>ปรับปรุงเครือข่ายระบบสื่อสารโทรคมนาคม  โครงการชลประทานบึงกาฬ  จำนวน 1 แห่ง</t>
  </si>
  <si>
    <t>บังบาตร</t>
  </si>
  <si>
    <t>18.2767</t>
  </si>
  <si>
    <t>103.8792</t>
  </si>
  <si>
    <t>ปรับปรุงระบบไฟฟ้าส่องสว่างรอบบริเวณโครงการ โครงการชลประทานบึงกาฬ  จำนวน 1 แห่ง</t>
  </si>
  <si>
    <t>ปรับปรุงรั้วรอบบริเวณที่ทำการ โครงการชลประทานบึงกาฬ</t>
  </si>
  <si>
    <t>ป้อมยาม ขนาด 4x6 ม.โครงการชลประทานบึงกาฬ จำนวน  1 หลัง</t>
  </si>
  <si>
    <t>เสาธง ขนาด 12 ม.โครงการชลประทานบึงกาฬ จำนวน  1 แห่ง</t>
  </si>
  <si>
    <t xml:space="preserve">บ้านพักพนักงานสูบน้ำ ปตร.ห้วยคาด โครงการชลประทานบึงกาฬ จำนวน 1 หลัง </t>
  </si>
  <si>
    <t>ต้อน</t>
  </si>
  <si>
    <t>บ้านพักคนงาน 8 ครอบครัว  โครงการชลประทานบึงกาฬ จำนวน 2 หลัง</t>
  </si>
  <si>
    <t xml:space="preserve">บ้านพักข้าราชการ ระดับ 5-6 โครงการชลประทานบึงกาฬ จำนวน 5 หลัง </t>
  </si>
  <si>
    <t>โรงจอดรถขนาด 24 คัน โครงการชลประทานบึงกาฬ จำนวน 1 หลัง</t>
  </si>
  <si>
    <t>อาคารที่ทำการองค์กรผู้ใช้น้ำชลประทาน ฝ่ายส่งน้ำและบำรุงรักษาที่ 3 โครงการชลประทานบึงกาฬ  จำนวน 1 หลัง</t>
  </si>
  <si>
    <t>อาคารเก็บพัสดุขนาดกลาง  โครงการชลประทานบึงกาฬ  จำนวน 1 หลัง</t>
  </si>
  <si>
    <t>อาคารเอนกประสงค์ขนาดกลางพร้อมปรับพื้นที่  โครงการชลประทานบึงกาฬ  จำนวน 1 หลัง</t>
  </si>
  <si>
    <t>อาคารบ้านพักเวร  โครงการชลประทานบึงกาฬ จำนวน  1 หลัง</t>
  </si>
  <si>
    <t xml:space="preserve">ระบบระบายน้ำภายในบริเวณที่ทำการ โครงการชลประทานบึงกาฬ </t>
  </si>
  <si>
    <t>อาคารเก็บพัสดุขนาดเล็ก  ฝ่ายส่งน้ำและบำรุงรักษาที่ 1  โครงการชลประทานบึงกาฬ  จำนวน 1 หลัง</t>
  </si>
  <si>
    <t>อาคารเก็บพัสดุขนาดเล็ก  ฝ่ายส่งน้ำและบำรุงรักษาที่ 2  โครงการชลประทานบึงกาฬ  จำนวน 1 หลัง</t>
  </si>
  <si>
    <t>18</t>
  </si>
  <si>
    <t>อาคารเก็บพัสดุขนาดเล็ก  ฝ่ายส่งน้ำและบำรุงรักษาที่ 3  โครงการชลประทานบึงกาฬ  จำนวน 1 หลัง</t>
  </si>
  <si>
    <t>อาคารห้องประชุม 2 ชั้น  โครงการชลประทานบึงกาฬ  จำนวน 1 หลัง</t>
  </si>
  <si>
    <t>โครงการส่งน้ำและบำรุงรักษาฝายกุมภวาปี</t>
  </si>
  <si>
    <t>ค่าปรับปรุงโครงการ</t>
  </si>
  <si>
    <t>ค่าปรับปรุงเฉพาะจุด</t>
  </si>
  <si>
    <t xml:space="preserve">ปรับปรุงท่อส่งน้ำและสถานีสูบน้ำ P6B ฝายกุมภวาปี </t>
  </si>
  <si>
    <t>ดอนคง</t>
  </si>
  <si>
    <t>อุ่มจาน</t>
  </si>
  <si>
    <t>ประจักษ์ศิลปาคม</t>
  </si>
  <si>
    <t>อุดรธานี</t>
  </si>
  <si>
    <t>0417</t>
  </si>
  <si>
    <t xml:space="preserve">ปรับปรุงระบบส่งน้ำสถานีสูบน้ำ P12B  </t>
  </si>
  <si>
    <t>ปอ</t>
  </si>
  <si>
    <t>กุมภวาปี</t>
  </si>
  <si>
    <t xml:space="preserve">ปรับปรุงสถานีสูบน้ำ P5 พร้อมอาคารประกอบ </t>
  </si>
  <si>
    <t>เมืองพรึก</t>
  </si>
  <si>
    <t>แชแล</t>
  </si>
  <si>
    <t>เชียงแหว</t>
  </si>
  <si>
    <t>กู่แก้ว</t>
  </si>
  <si>
    <t>ประจักษ์ศิลปาคาม</t>
  </si>
  <si>
    <t>ปรับปรุงสะพานคอนกรีตเสริมเหล็กข้ามปากลำห้วยโพนทอง จำนวน 1 แห่ง</t>
  </si>
  <si>
    <t>ปรับปรุงสะพานคอนกรีตเสริมเหล็กข้ามปากลำห้วยสามพาด จำนวน 1 แห่ง</t>
  </si>
  <si>
    <t>ปรับปรุงสะพานคอนกรีตเสริมเหล็กข้ามปากลำห้วยสา จำนวน 1 แห่ง</t>
  </si>
  <si>
    <t>นกขะบา</t>
  </si>
  <si>
    <t>ปรับปรุงสะพานคอนกรีตเสริมเหล็กข้ามปากลำห้วย โพนไพร จำนวน 1 แห่ง</t>
  </si>
  <si>
    <t>เดียม</t>
  </si>
  <si>
    <t>ปรับปรุงสะพานคอนกรีตเสริมเหล็กข้ามปากลำห้วยไพจานใหญ่  จำนวน 1 แห่ง</t>
  </si>
  <si>
    <t>ปรับปรุงสะพานคอนกรีตเสริมเหล็กข้ามปากลำห้วยนาโน จำนวน 1 แห่ง</t>
  </si>
  <si>
    <t>เหล่าชียงสม</t>
  </si>
  <si>
    <t>ปรับปรุงสะพานคอนกรีตเสริมเหล็กข้ามปากลำห้วยนาแบก ห้วยผักกูด จำนวน 2 แห่ง</t>
  </si>
  <si>
    <t>นาแบก,โนนน้ำย้อย</t>
  </si>
  <si>
    <t>เวียงคำ,แซแล</t>
  </si>
  <si>
    <t>ปรับปรุงเครือข่ายระบบสื่อสารโทรคมนาคม โครงการส่งน้ำและบำรุงรักษาฝายกุมภวาปี</t>
  </si>
  <si>
    <t>เวียงคำ</t>
  </si>
  <si>
    <t>ปรับปรุงระบบไฟฟ้าส่องสว่างรอบบริเวณ โครงการส่งน้ำและบำรุงรักษาฝายกุมภวาปี</t>
  </si>
  <si>
    <t>ปรับปรุงระบบไฟฟ้าแรงสูง สถานีสูบน้ำด้วยไฟฟ้า จำนวน 14 สถานี</t>
  </si>
  <si>
    <t>กุมภวาปี,เวียงคำ,คอนสาย,เชียงแหว,แซแล,อุ่มจาน</t>
  </si>
  <si>
    <t>กุมภวาปี,กู่แก้ว,ประจักษ์ศิลปาคม</t>
  </si>
  <si>
    <t>ค่าก่อสร้างอื่นๆ</t>
  </si>
  <si>
    <t>อาคารที่ทำการชลประทาน โครงการส่งน้ำและบำรุงรักษาฝายกุมภวาปี</t>
  </si>
  <si>
    <t>ท่าม่วง</t>
  </si>
  <si>
    <t>รั้วคอนกรีตบล็อค โครงการส่งน้ำและบำรุงรักษาฝายกุมภวาปี</t>
  </si>
  <si>
    <t>ปรับปรุงอาคารสื่อสาร โครงการส่งน้ำและบำรุงรักษาฝายกุมภวาปี</t>
  </si>
  <si>
    <t>บ้านพักคนงานขนาด 8 ครอบครัว จำนวน 2 หลัง โครงการส่งน้ำและบำรุงรักษาฝายกุมภวาปี</t>
  </si>
  <si>
    <t>ปรับปรุงสถานีจ่ายน้ำมันเชื้อเพลิง โครงการส่งน้ำและบำรุงรักษาฝายกุมภวาปี จำนวน 1 หลัง</t>
  </si>
  <si>
    <t>ปรับปรุงรั้วรอบบริเวณที่ทำการโครงการส่งน้ำและบำรุงรักษาฝายกุมภวาปี (ระยะ2)</t>
  </si>
  <si>
    <t>โรงจอดรถขนาด 24 คัน จำนวน 1 หลัง โครงการส่งน้ำและบำรุงรักษาฝายกุมภวาปี</t>
  </si>
  <si>
    <t xml:space="preserve">อาคารที่ทำการฝ่ายส่งน้ำและบำรุงรักษาที่ 1 และ 2 </t>
  </si>
  <si>
    <t>แซแล,เชียงแหว</t>
  </si>
  <si>
    <t>17.1755,17.1752</t>
  </si>
  <si>
    <t>103.0574,103.0133</t>
  </si>
  <si>
    <t>อาคารห้องประชุม 2 ชั้น  โครงการส่งน้ำและบำรุงรักษาฝายกุมภวาปี จำนวน 1 หลัง</t>
  </si>
  <si>
    <t>ปรับปรุงป้อมยามรักษาการโครงการส่งน้ำและบำรุงรักษาฝายกุมภวาปี จำนวน 2 แห่ง</t>
  </si>
  <si>
    <t xml:space="preserve">โรงซ่อมบำรุงขนาดกลาง โครงการส่งน้ำและบำรุงรักษาฝายกุมภวาปี </t>
  </si>
  <si>
    <t>ระบบระบายน้ำภายในบริเวณที่ทำการ โครงการส่งน้ำและบำรุงรักษาฝายกุมภวาปี</t>
  </si>
  <si>
    <t>อาคารเก็บพัสดุขนาดเล็ก ฝ่ายส่งน้ำและบำรุงรักษาที่ 1  โครงการส่งน้ำและบำรุงรักษาฝายกุมภวาปี จำนวน 1 หลัง</t>
  </si>
  <si>
    <t>อาคารเก็บพัสดุขนาดเล็ก ฝ่ายส่งน้ำและบำรุงรักษาที่ 2  โครงการส่งน้ำและบำรุงรักษาฝายกุมภวาปี จำนวน 1 หลัง</t>
  </si>
  <si>
    <t>อาคารเอนกประสงค์ข โครงการส่งน้ำและบำรุงรักษาฝายกุมภวาปี จำนวน 1 หลัง</t>
  </si>
  <si>
    <t>ค่าปรับปรุงแหล่งน้ำ (ค่าซ่อม Package)</t>
  </si>
  <si>
    <t>ซ่อมแซมอาคารรับน้ำ Flab gate และอาคารประกอบคันดิน ฝ่ายส่งน้ำและบำรุงรักษาที่ 1</t>
  </si>
  <si>
    <t>เวียงคำ,คอนสาย,แซแล,อุ่มจาน</t>
  </si>
  <si>
    <t>17.2252</t>
  </si>
  <si>
    <t>103.0655</t>
  </si>
  <si>
    <t>ซ่อมแซมอาคารรับน้ำ Flab gate และอาคารประกอบคันดิน ฝ่ายส่งน้ำและบำรุงรักษาที่ 2</t>
  </si>
  <si>
    <t>กุมภวาปี,เชียงแหว</t>
  </si>
  <si>
    <t>17.1345</t>
  </si>
  <si>
    <t>103.0042</t>
  </si>
  <si>
    <t>ซ่อมแซมป้องกันการกัดเซาะคันดินกั้นน้ำ(Dike) Route I</t>
  </si>
  <si>
    <t>ปอ,ท่าเปลือย</t>
  </si>
  <si>
    <t>ซ่อมแซมป้องกันการกัดเซาะคันดินกั้นน้ำ(Dike) Route H</t>
  </si>
  <si>
    <t>นาแบก</t>
  </si>
  <si>
    <t>ซ่อมแซมป้องกันการกัดเซาะคันดินกั้นน้ำ(Dike) Route F</t>
  </si>
  <si>
    <t>เหล่าเชียงสม</t>
  </si>
  <si>
    <t>ซ่อมแซมป้องกันการกัดเซาะคันดินกั้นน้ำ(Dike) Route G</t>
  </si>
  <si>
    <t>โนนน้ำย้อย</t>
  </si>
  <si>
    <t>ซ่อมแซมป้องกันการกัดเซาะคันดินกั้นน้ำ(Dike) Route A</t>
  </si>
  <si>
    <t>ซ่อมแซมป้องกันการกัดเซาะคันดินกั้นน้ำ(Dike) Route B</t>
  </si>
  <si>
    <t>โนนสา</t>
  </si>
  <si>
    <t>นาม่วง</t>
  </si>
  <si>
    <t>ซ่อมแซมป้องกันการกัดเซาะคันดินกั้นน้ำ(Dike) Route E</t>
  </si>
  <si>
    <t>ไพจาน</t>
  </si>
  <si>
    <t>ค้อใหญ่</t>
  </si>
  <si>
    <t>ซ่อมแซมป้องกันการกัดเซาะคันดินกั้นน้ำ(Dike) Route D</t>
  </si>
  <si>
    <t>พังงู</t>
  </si>
  <si>
    <t>หนองหาน</t>
  </si>
  <si>
    <t>ซ่อมแซมป้องกันการกัดเซาะคันดินกั้นน้ำ(Dike) Route C</t>
  </si>
  <si>
    <t>ปรับปรุง flapgate สถานีสูบน้ำ P.9</t>
  </si>
  <si>
    <t>10/โพนทอง</t>
  </si>
  <si>
    <t>โพนทอง</t>
  </si>
  <si>
    <t>โพธิ์ตาก</t>
  </si>
  <si>
    <t>หนองคาย</t>
  </si>
  <si>
    <t>คบ.ห้วยโมง</t>
  </si>
  <si>
    <t>8/ท่าเสด็จ</t>
  </si>
  <si>
    <t>ท่าบ่อ</t>
  </si>
  <si>
    <t>ปรับปรุงอาคารบังคับน้ำลำห้วยทอน</t>
  </si>
  <si>
    <t>1/โพธิ์ตาก</t>
  </si>
  <si>
    <t>ปรับปรุง flapgate สถานีสูบน้ำ PSG.10</t>
  </si>
  <si>
    <t>ขุดลอกคลองชักน้ำปากห้วยโมง</t>
  </si>
  <si>
    <t>ขุดลอกคลองชักน้ำสถานีสูบน้ำที่ 9</t>
  </si>
  <si>
    <t>ปรับปรุงสะพานข้ามคลองคอนกรีตเสริมเหล็กสถานีสูบน้ำที่ 1</t>
  </si>
  <si>
    <t>1/น้ำโมง</t>
  </si>
  <si>
    <t>ปรับปรุงท่อลอดในคลองระบายน้ำสาย 7DC</t>
  </si>
  <si>
    <t>8/ดงบัง</t>
  </si>
  <si>
    <t>หนองปลาปาก</t>
  </si>
  <si>
    <t>ศรีเชียงใหม่</t>
  </si>
  <si>
    <t>ปรับปรุงสะพานข้ามคลองคอนกรีตเสริมเหล็กสถานีสูบน้ำที่ 7</t>
  </si>
  <si>
    <t>ปรับปรุงสะพานข้ามคลองคอนกรีตเสริมเหล็กสถานีสูบน้ำที่ 6</t>
  </si>
  <si>
    <t>8/ดอนหมี</t>
  </si>
  <si>
    <t>กองนาง</t>
  </si>
  <si>
    <t>ปรับปรุงสะพานข้ามคลองคอนกรีตเสริมเหล็กสถานีสูบน้ำที่ 10</t>
  </si>
  <si>
    <t>ปรับปรุง ทรบ.ปากคลองฝั่งซ้าย  โครงการส่งน้ำและบำรุงรักษาห้วยหลวง</t>
  </si>
  <si>
    <t>ดงน้อย</t>
  </si>
  <si>
    <t>เมืองเพีย</t>
  </si>
  <si>
    <t>กุดจับ</t>
  </si>
  <si>
    <t>021</t>
  </si>
  <si>
    <t>คบ.ห้วยหลวง</t>
  </si>
  <si>
    <t>บ้านดงหนองโพ</t>
  </si>
  <si>
    <t>เชียงยืน</t>
  </si>
  <si>
    <t>บ้านจำปา</t>
  </si>
  <si>
    <t>เชียงพิณ</t>
  </si>
  <si>
    <t>บ้านป๋อง</t>
  </si>
  <si>
    <t>บ้านเลื่อม</t>
  </si>
  <si>
    <t>ปรับปรุงอาคารทิ้งน้ำคลองสายใหญ่ฝั่งซ้าย  โครงการส่งน้ำและบำรุงรักษาห้วยหลวง</t>
  </si>
  <si>
    <t>หนองแวงคำ</t>
  </si>
  <si>
    <t>หนองบึงมอ</t>
  </si>
  <si>
    <t>เชียงเพ็ง</t>
  </si>
  <si>
    <t>โนนยาง</t>
  </si>
  <si>
    <t>ปรับปรุงคลองผันน้ำ แยก 1R  โครงการส่งน้ำและบำรุงรักษาห้วยหลวง</t>
  </si>
  <si>
    <t>บ้านหนองหิน</t>
  </si>
  <si>
    <t>นาดี</t>
  </si>
  <si>
    <t>เรือนประทับแรม โครงการส่งน้ำและบำรุงรักษาห้วยหลวง</t>
  </si>
  <si>
    <t>โคกสะอาด</t>
  </si>
  <si>
    <t>ปรับปรุงระบบไฟฟ้าหัวงานเขื่อนห้วยหลวง โครงการส่งน้ำและบำรุงรักษาห้วยหลวง</t>
  </si>
  <si>
    <t>หัวขัว</t>
  </si>
  <si>
    <t>ปรับปรุงระบบไฟฟ้าส่องสว่างรอบบริเวณโครงการ  โครงการส่งน้ำและบำรุงรักษาห้วยหลวง</t>
  </si>
  <si>
    <t>ซ่อมแซมทำนบดินและอาคารประกอบ อ่างเก็บน้ำห้วยหลวง  โครงการส่งน้ำและบำรุงรักษาห้วยหลวง</t>
  </si>
  <si>
    <t>นาแอ่ง</t>
  </si>
  <si>
    <t>นิคมสงเคราะห์</t>
  </si>
  <si>
    <t>ป้องกันการกัดเซาะตลิ่งลำห้วยกระติบ โครงการส่งน้ำและบำรุงรักษาห้วยหลวง</t>
  </si>
  <si>
    <t>ป้องกันการกัดเซาะลำห้วยหลวงท้าย Service Spillway   โครงการส่งน้ำและบำรุงรักษาห้วยหลวง</t>
  </si>
  <si>
    <t>ดงหมากหลอด</t>
  </si>
  <si>
    <t>ก่อสร้างอาคารป้องกันการกัดเซาะบริเวณหัวงานโครงการฯห้วยหลวง โครงการส่งน้ำและบำรุงรักษาห้วยหลวง</t>
  </si>
  <si>
    <t>ก่อสร้างอาคารทิ้งน้ำ (wastway) และอาคารประกอบคลอง RMC 2 แห่ง  โครงการส่งน้ำและบำรุงรักษาห้วยหลวง</t>
  </si>
  <si>
    <t>บ้าจำปา</t>
  </si>
  <si>
    <t>ปรุบปรุงอาคารอัดน้ำกลางคลอง RMC 2 แห่ง   โครงการส่งน้ำและบำรุงรักษาห้วยหลวง</t>
  </si>
  <si>
    <t>บ้านหนองโอน</t>
  </si>
  <si>
    <t>บ้านอีหลุง</t>
  </si>
  <si>
    <t>ก่อสร้าง Box culvert คลอง RMC กม.23+100  โครงการส่งน้ำและบำรุงรักษาห้วยหลวง</t>
  </si>
  <si>
    <t>บ้านนาแอง</t>
  </si>
  <si>
    <t>ปรับปรุงระบบไฟฟ้า ฝ่ายส่งน้ำและบำรุงรักษาที 2 โครงการส่งน้ำและบำรุงรักษาห้วยหลวง</t>
  </si>
  <si>
    <t>หนองโอน</t>
  </si>
  <si>
    <t>ปรับปรุงระบบไฟฟ้า ฝ่ายส่งน้ำและบำรุงรักษาที 3 โครงการส่งน้ำและบำรุงรักษาห้วยหลวง</t>
  </si>
  <si>
    <t>ซ่อมแซมระบบส่งน้ำสายใหญ่ฝั่งซ้าย โครงการส่งน้ำและบำรุงรักษาห้วยหลวง</t>
  </si>
  <si>
    <t>หนองวัวซอ</t>
  </si>
  <si>
    <t>บ้านหนองหลอด</t>
  </si>
  <si>
    <t>บ้านโคกสะอาด</t>
  </si>
  <si>
    <t>ปรับปรุงรั่วบริเวณหัวงานโครงการฯห้วยหลวง  โครงการส่งน้ำและบำรุงรักษาห้วยหลวง</t>
  </si>
  <si>
    <t>ปรับปรุงระบบระบายน้ำภายในหัวงาน เขื่อนระบายน้ำห้วยหลวงเดิม  โครงการส่งน้ำและบำรุงรักษาห้วยหลวง</t>
  </si>
  <si>
    <t>ปรับปรุงคอนกรีตดาดคลองผันน้ำ ที่ 1  โครงการส่งน้ำและบำรุงรักษาห้วยหลวง</t>
  </si>
  <si>
    <t>ปรุบปรุงอาคารอัดน้ำกลางคลอง RMC 3 แห่ง   โครงการส่งน้ำและบำรุงรักษาห้วยหลวง</t>
  </si>
  <si>
    <t>ก่อสร้างอาคารรับน้ำคลองผันน้ำสายแยก 1R  โครงการส่งน้ำและบำรุงรักษาห้วยหลวง</t>
  </si>
  <si>
    <t>ปรับปรุงอาคารท่อลอดห้วยทราย คลอง LMC กม. 3+611 โครงการส่งน้ำและบำรุงรักษาห้วยหลวง</t>
  </si>
  <si>
    <t>ดงบัง</t>
  </si>
  <si>
    <t>ปรับปรุงอาคารท่อลอดห้วยเชียง คลอง LMC กม. 4+660 โครงการส่งน้ำและบำรุงรักษาห้วยหลวง</t>
  </si>
  <si>
    <t>หนองแวง</t>
  </si>
  <si>
    <t>ก่อสร้างคลังพัสดุขนาดกลาง   โครงการส่งน้ำและบำรุงรักษาห้วยหลวง</t>
  </si>
  <si>
    <t>ปรับปรุงอาคารสำหรับเจ้าหน้าที่ตามเสด็จ ฯ  3 ชั้น   โครงการส่งน้ำและบำรุงรักษาห้วยหลวง</t>
  </si>
  <si>
    <t>ก่อสร้างอาคารที่ทำการกลุ่มผู้ใช้น้ำ ฝ่ายส่งน้ำและบำรุงรักษาที่ 3 โครงการส่งน้ำและบำรุงรักษาห้วยหลวง</t>
  </si>
  <si>
    <t>ก่อสร้างโรงจอดเรือ ขนาด 2 ลำ   โครงการส่งน้ำและบำรุงรักษาห้วยหลวง</t>
  </si>
  <si>
    <t>ปรับปรุงถนนภายในบริเวณโครงการ โครงการส่งน้ำและบำรุงรักษาห้วยหลวง</t>
  </si>
  <si>
    <t>ปรับปรุงลานจอดรถภายในบริเวณโครงการ โครงการส่งน้ำและบำรุงรักษาห้วยหลวง</t>
  </si>
  <si>
    <t>ปรับปรุงอาคารควบคุมระบบไฟฟ้า  โครงการส่งน้ำและบำรุงรักษาห้วยหลวง</t>
  </si>
  <si>
    <t>สะพาน คสล.คลอง LMC กม.2+300   โครงการส่งน้ำและบำรุงรักษาห้วยหลวง</t>
  </si>
  <si>
    <t>สะพานคสล.คลองผันน้ำสายแยก 1R 2 แห่ง  โครงการส่งน้ำและบำรุงรักษาห้วยหลวง</t>
  </si>
  <si>
    <t>สะพาน คสล.คลอง RMC กม.27+822   โครงการส่งน้ำและบำรุงรักษาห้วยหลวง</t>
  </si>
  <si>
    <t>นาคลอง</t>
  </si>
  <si>
    <t>ซ่อมแซมระบบส่งน้ำสายใหญ่ฝั่งขวาและอาคารประกอบ  โครงการส่งน้ำและบำรุงรักษาห้วยหลวง</t>
  </si>
  <si>
    <t>ปรับปรุงคลังน้ำมัน โครงการส่งน้ำและบำรุงรักษาห้วยหลวง</t>
  </si>
  <si>
    <t>ปรับปรุงระบบไฟฟ้าแรงต่ำ บ้านพักข้าราชการ โครงการส่งน้ำและบำรุงรักษาห้วยหลวง</t>
  </si>
  <si>
    <t>ปรับปรุงคลองส่งน้ำ RMC เดิม</t>
  </si>
  <si>
    <t>เมีองเพีย</t>
  </si>
  <si>
    <t>ปรับปรุงอาคารระบายน้ำ ฝ่างส่งน้ำและบำรุงรักษาที่ 3 โครงการส่งน้ำและบำรุงรักษาห้วยหลวง</t>
  </si>
  <si>
    <t>ยกระดับบานระบายคลอง LMC  โครงการส่งน้ำและบำรุงรักษาห้วยหลวง</t>
  </si>
  <si>
    <t>ยกระดับบานระบายคลอง RMC  โครงการส่งน้ำและบำรุงรักษาห้วยหลวง</t>
  </si>
  <si>
    <t>ปรับปรุงทางข้ามทางน้ำชลประทานอ่างเก็บน้ำห้วยน้ำหมานตอนบน แห่งที่ 1</t>
  </si>
  <si>
    <t>โป่งเบี้ย</t>
  </si>
  <si>
    <t>น้ำหมาน</t>
  </si>
  <si>
    <t>เลย</t>
  </si>
  <si>
    <t>ชป.เลย</t>
  </si>
  <si>
    <t>ปรับปรุงทางข้ามทางน้ำชลประทานอ่างเก็บน้ำห้วยน้ำหมานตอนบน แห่งที่ 2</t>
  </si>
  <si>
    <t>ปรับปรุงระบบส่งน้ำอ่างเก็บน้ำซำรั้ว</t>
  </si>
  <si>
    <t>ศรีสงคราม</t>
  </si>
  <si>
    <t>วังสะพุง</t>
  </si>
  <si>
    <t>ปรับปรุงระบบส่งน้ำอ่างเก็บน้ำห้วยน้อย</t>
  </si>
  <si>
    <t>ศรีสองรัก</t>
  </si>
  <si>
    <t>ปรับปรุงระบบท่อส่งน้ำอ่างเก็บน้ำห้วยโป่ง , ชม , ไร่</t>
  </si>
  <si>
    <t>ชมเจริญ</t>
  </si>
  <si>
    <t>ปากชม</t>
  </si>
  <si>
    <t>ปรับปรุงระบบส่งน้ำฝายโนนกกหาด</t>
  </si>
  <si>
    <t>ผาน้อย</t>
  </si>
  <si>
    <t>ปรับปรุงอาคารทิ้งน้ำ (Weste Way)  อ่างเก็บน้ำห้วยน้ำสวย</t>
  </si>
  <si>
    <t>ห้วยปลาดุก</t>
  </si>
  <si>
    <t>นาดอกคำ</t>
  </si>
  <si>
    <t>นาด้วง</t>
  </si>
  <si>
    <t>ระบบส่งน้ำอ่างเก็บน้ำห้วยซวก</t>
  </si>
  <si>
    <t>บุฮม</t>
  </si>
  <si>
    <t>เชียงคาน</t>
  </si>
  <si>
    <t>ระบบส่งน้ำอ่างเก็บน้ำห้วยม่วง</t>
  </si>
  <si>
    <t>ระบบส่งน้ำอ่างเก็บน้ำห้วยน้ำไพร้</t>
  </si>
  <si>
    <t>นาแห้ว</t>
  </si>
  <si>
    <t>ระบบส่งน้ำอ่างเก็บน้ำห้วยบุ่ง</t>
  </si>
  <si>
    <t>แสงภา</t>
  </si>
  <si>
    <t>ระบบส่งน้ำอ่างเก็บน้ำห้วยกลม</t>
  </si>
  <si>
    <t>เชียงกลม</t>
  </si>
  <si>
    <t xml:space="preserve">ระบบส่งน้ำอ่างเก็บน้ำห้วยน้ำก่ำ </t>
  </si>
  <si>
    <t>ห้วยบ่อซืน</t>
  </si>
  <si>
    <t>ระบบส่งน้ำอ่างเก็บน้ำห้วยเมี่ยง</t>
  </si>
  <si>
    <t>ระบบส่งน้ำอ่างเก็บน้ำห้วยสงาว</t>
  </si>
  <si>
    <t>ห้วยพิชัย</t>
  </si>
  <si>
    <t>ระบบส่งน้ำอ่างเก็บน้ำห้วยหาดเบี้ย</t>
  </si>
  <si>
    <t>ขุดลอกอ่างเก็บน้ำห้วยหมากหมาง</t>
  </si>
  <si>
    <t>ภูกระดึง</t>
  </si>
  <si>
    <t>ระบบส่งน้ำอ่างเก็บน้ำห้วยเหมืองนา โครงการชลประทานเลย 1 รายการ</t>
  </si>
  <si>
    <t>ปากหมัน</t>
  </si>
  <si>
    <t>ด่านซ้าย</t>
  </si>
  <si>
    <t>ระบบส่งน้ำอ่างเก็บน้ำห้วยน้ำก่ำ โครงการชลประทานเลย 1 รายการ</t>
  </si>
  <si>
    <t>ระบบส่งน้ำอ่างเก็บน้ำห้วยน้ำคู้ โครงการชลประทานเลย 1 รายการ</t>
  </si>
  <si>
    <t>ภูหลวง</t>
  </si>
  <si>
    <t>อาคารระบายน้ำล้นอ่างเก็บน้ำห้วยน้ำหมาน โครงการชลประทานเลย 1 รายการ</t>
  </si>
  <si>
    <t>ปรับปรุงระบบส่งน้ำอ่างเก็บน้ำสถานีเกษตรที่สูงภูเรือ</t>
  </si>
  <si>
    <t>ปลาบ่า</t>
  </si>
  <si>
    <t>ภูเรือ</t>
  </si>
  <si>
    <t>ปรับปรุงบริเวณด้านท้ายทำนบดินอ่างเก็บน้ำห้วยลิ้นควาย</t>
  </si>
  <si>
    <t>ปรับปรุงสะพานคอนกรีตเสริมเหล็ก อ่างเก็บน้ำห้วยยาง</t>
  </si>
  <si>
    <t>ปรับปรุงสะพานคอนกรีตเสริมเหล็ก อ่างเก็บน้ำห้วยอีเลิศ</t>
  </si>
  <si>
    <t>ระบบส่งน้ำอ่างเก็บน้ำห้วยน้ำสวยภักดี</t>
  </si>
  <si>
    <t>ท่าสะอาด</t>
  </si>
  <si>
    <t xml:space="preserve">ระบบส่งน้ำอ่างเก็บน้ำโป่งศรีโทน </t>
  </si>
  <si>
    <t>เอราวัณ</t>
  </si>
  <si>
    <t xml:space="preserve">ระบบส่งน้ำอ่างเก็บน้ำห้วยน้ำสวยท่าสวรรค์ </t>
  </si>
  <si>
    <t>ท่าสวรรค์</t>
  </si>
  <si>
    <t>ระบบส่งน้ำอ่างเก็บน้ำห้วยน้ำสวย</t>
  </si>
  <si>
    <t xml:space="preserve">ทรบ.ลอดคลอง LMC อ่างเก็บน้ำห้วยแห้ว </t>
  </si>
  <si>
    <t>นาแขม</t>
  </si>
  <si>
    <t>ปรับปรุงอ่างเก็บน้ำห้วยศอกพร้อมระบบส่งน้ำ</t>
  </si>
  <si>
    <t>ปรับปรุงทำนบดินหัวงานและอาคารระบายน้ำล้น อ่างฯห้วยแห้ว</t>
  </si>
  <si>
    <t>ท่อลอดคลอง LMC ก.ม. 0+550 อ่างเก็บน้ำห้วยยาง</t>
  </si>
  <si>
    <t xml:space="preserve"> ภูกระดึง</t>
  </si>
  <si>
    <t>ปรับปรุงสะพานโครงยกเครื่องกว้านบาน คลอง RMC ฝายห้วยน้ำหมาน</t>
  </si>
  <si>
    <t>กุดป่อง</t>
  </si>
  <si>
    <t>ปรับปรุงสะพานคอนกรีตเสริมเหล็ก อ่างเก็บน้ำห้วยน้ำพาว</t>
  </si>
  <si>
    <t>ผาอินทร์แปลง</t>
  </si>
  <si>
    <t>ปรับปรุงฝายบ้านเดิ่นพร้อมระบบส่งน้ำ</t>
  </si>
  <si>
    <t>ปรับปรุงอ่างเก็บน้ำห้วยบง</t>
  </si>
  <si>
    <t>หนองหญ้าปล้อง</t>
  </si>
  <si>
    <t>ปรับปรุงฝายห้วยปวน</t>
  </si>
  <si>
    <t>ระบบส่งน้ำฝายบ้านวังม่วง</t>
  </si>
  <si>
    <t>ปรับปรุงฝายบ้านห้วยเทียน</t>
  </si>
  <si>
    <t>ปรับปรุงระบบเก็บกักและระบบส่งน้ำผาบ่าวผาสาว</t>
  </si>
  <si>
    <t>เขาหลวง</t>
  </si>
  <si>
    <t>ปรับปรุงทางระบายน้ำเลี่ยงเมือง คลองฝั่งขวา ฝายห้วยน้ำหมาน</t>
  </si>
  <si>
    <t>ระบบกักเก็บน้ำเลยบ้านปากหมาก</t>
  </si>
  <si>
    <t>ระบบส่งน้ำฝายห้วยน้ำฮวย</t>
  </si>
  <si>
    <t>นาโป่ง</t>
  </si>
  <si>
    <t>ปรับปรุงถนนทางเข้าอ่างเก็บน้ำห้วยโป่ง,ห้วยชม,ห้วยไร่</t>
  </si>
  <si>
    <t>ระบบส่งน้ำอ่างเก็บน้ำห้วยน้ำหู</t>
  </si>
  <si>
    <t>นาพึง</t>
  </si>
  <si>
    <t>ปรับปรุงอ่างเก็บน้ำห้วยเมี่ยง</t>
  </si>
  <si>
    <t>ปรับปรุงระบบส่งน้ำฝายน้ำแคม</t>
  </si>
  <si>
    <t>น้ำแคม</t>
  </si>
  <si>
    <t>ท่าลี่</t>
  </si>
  <si>
    <t>ปรับปรุงฝายหินทิ้งแม่น้ำเลย</t>
  </si>
  <si>
    <t>ธาตุ</t>
  </si>
  <si>
    <t>ปรับปรุงฝายหินทิ้งแม่น้ำเลยบ้านธาตุ</t>
  </si>
  <si>
    <t>ปรับปรุงฝายห้วยกอก</t>
  </si>
  <si>
    <t>ปรับปรุงฝายบ้านนาผักก้าม</t>
  </si>
  <si>
    <t>เหล่ากอหก</t>
  </si>
  <si>
    <t>งบ 58 เพิ่มเติม</t>
  </si>
  <si>
    <t xml:space="preserve">ปรับปรุงระบบส่งน้ำ อ่างเก็บน้ำห้วยด่านม้าแล่น  </t>
  </si>
  <si>
    <t>7,1/นาเจริญ,โคกสง่า</t>
  </si>
  <si>
    <t>ดงหม้อทองใต้</t>
  </si>
  <si>
    <t>บ้านม่วง</t>
  </si>
  <si>
    <t>สกลนคร</t>
  </si>
  <si>
    <t>2558</t>
  </si>
  <si>
    <t xml:space="preserve">ปรับปรุงระบบส่งน้ำฝายห้วยกุดแล้ง  </t>
  </si>
  <si>
    <t>5/จำปา</t>
  </si>
  <si>
    <t>หนองลาด</t>
  </si>
  <si>
    <t>วาริชภูมิ</t>
  </si>
  <si>
    <t xml:space="preserve">ปรับปรุงระบบส่งน้ำสายใหญ่ฝั่งขวาระยะที่ 5 ประตูน้ำห้วยปลาหาง </t>
  </si>
  <si>
    <t>5/โพนแพง</t>
  </si>
  <si>
    <t>ม่วงไข่</t>
  </si>
  <si>
    <t>พังโคน</t>
  </si>
  <si>
    <t>ปรับปรุงระบบส่งน้ำอ่างเก็บน้ำห้วยคำ</t>
  </si>
  <si>
    <t>9/โนนสมบูรณ์</t>
  </si>
  <si>
    <t>คูสะคาม</t>
  </si>
  <si>
    <t>วานรนิวาส</t>
  </si>
  <si>
    <t>ปรับปรุงระบบส่งน้ำสายใหญ่ฝั่งซ้ายระยะที่ 1  ประตูน้ำห้วยปลาหาง</t>
  </si>
  <si>
    <t>ปรับปรุงระบบส่งน้ำ อ่างเก็บน้ำห้วยซวง</t>
  </si>
  <si>
    <t>หาดทรายมูล</t>
  </si>
  <si>
    <t>ปรับปรุงระบบส่งน้ำสถานีสูบน้ำด้วยไฟฟ้าบ้านดอนปอ</t>
  </si>
  <si>
    <t>5/ดอนปอ</t>
  </si>
  <si>
    <t>ท่าก้อน</t>
  </si>
  <si>
    <t>อากาศอำนวย</t>
  </si>
  <si>
    <t xml:space="preserve"> -</t>
  </si>
  <si>
    <t xml:space="preserve">ปรับปรุงระบบส่งน้ำอ่างเก็บน้ำห้วยทรายขมิ้น  </t>
  </si>
  <si>
    <t>4 /ห้วยทราย</t>
  </si>
  <si>
    <t>พังขว้าง</t>
  </si>
  <si>
    <t>ได้รับอนุมัติค่าศึกษาโครงการ ปี 56 ตามหนังสือเลขที่ E ผปษ 1236/55 ลว. 1 พ.ย.55</t>
  </si>
  <si>
    <t>15/ธาตุดุมเหล่าทัพ</t>
  </si>
  <si>
    <t>งิ้วด่อน</t>
  </si>
  <si>
    <t>ติดตั้งเกียร์มอเตอร์ อ่างเก็บน้ำห้วยหวด</t>
  </si>
  <si>
    <t>4/ห้วยหวด</t>
  </si>
  <si>
    <t>จันทร์เพ็ญ</t>
  </si>
  <si>
    <t>เต่างอย</t>
  </si>
  <si>
    <t>ปรับปรุงประตูระบายน้ำ ลำน้ำยาม</t>
  </si>
  <si>
    <t>7/อากาศฯ</t>
  </si>
  <si>
    <t>อยู่ระหว่างพิจารณาโครงการ</t>
  </si>
  <si>
    <t xml:space="preserve">ปรับปรุงระบบส่งน้ำอ่างเก็บน้ำห้วยน้ำบ่อ   </t>
  </si>
  <si>
    <t>9/ประชาสุขสันต์</t>
  </si>
  <si>
    <t>ขมิ้น</t>
  </si>
  <si>
    <t>ได้รับอนุมัติค่าศึกษาโครงการ ปี 2555 หนังสือที่ E ผปษ.863/55 ลว. 10 กค. 55</t>
  </si>
  <si>
    <t>ปรับปรุงท่อระบายน้ำป่า จำนวน 3 แห่ง อ่างน้ำห้วยหินชะแนนใหญ่</t>
  </si>
  <si>
    <t>7/กุดสะกอย</t>
  </si>
  <si>
    <t>โพธิไพศาล</t>
  </si>
  <si>
    <t>กุสุมาลย์</t>
  </si>
  <si>
    <t>ปรับปรุงระบบส่งน้ำสายใหญ่ฝั่งซ้ายระยะที่ 2  ประตูน้ำห้วยปลาหาง</t>
  </si>
  <si>
    <t xml:space="preserve">ปรับปรุงร่องระบายน้ำของคลอง RMC โครงการห้วยปลาหางตอนล่าง </t>
  </si>
  <si>
    <t xml:space="preserve">ปรับปรุงอาคารบังคับน้ำคลองผันน้ำ โครงการพัฒนาลุ่มน้ำห้วยปลาหาง </t>
  </si>
  <si>
    <t xml:space="preserve">ติดตั้งเกียร์มอเตอร์ประตูระบายน้ำ โครงการห้วยปลาหาง </t>
  </si>
  <si>
    <t>พนังกั้นน้ำพร้อมอาคารประกอบ ระยะ 2 โครงการห้วยปลาหาง</t>
  </si>
  <si>
    <t>6/นาแยง</t>
  </si>
  <si>
    <t>ปรับปรุงระบบส่งน้ำสายใหญ่ฝั่งซ้ายระยะที่ 3  ประตูน้ำห้วยปลาหาง</t>
  </si>
  <si>
    <t>ปรับปรุงคลองผันน้ำ โครงการพัฒนาลุ่มน้ำห้วยปลาหาง</t>
  </si>
  <si>
    <t>3/ธาตุ</t>
  </si>
  <si>
    <t>ปรับปรุงระบบส่งน้ำสายใหญ่ฝั่งซ้ายระยะที่ 4  ประตูน้ำห้วยปลาหาง</t>
  </si>
  <si>
    <t>ปรับปรุงประตูระบายน้ำโครงการห้วยปลาหางตอนล่าง</t>
  </si>
  <si>
    <t>ปรับปรุงระบบส่งน้ำงอ่างเก็บน้ำหนองบัว</t>
  </si>
  <si>
    <t>7,8,17/ฝั่งแดง</t>
  </si>
  <si>
    <t>ไฮหย่อง</t>
  </si>
  <si>
    <t>ได้รับอนุมัติค่าศึกษาโครงการ ปี 57 หนังสือที่ กษ 0303/506 ลว. 10 มค. 57</t>
  </si>
  <si>
    <t>ปรับปรุงระบบส่งน้ำอ่างเก็บน้ำห้วยโป่ง</t>
  </si>
  <si>
    <t>8/อ่าง</t>
  </si>
  <si>
    <t>ปรับปรุงร่องระบายน้ำข้างคลอง LMCโครงการห้วยปลาหางตอนล่าง</t>
  </si>
  <si>
    <t>ชป.อุดรธานี</t>
  </si>
  <si>
    <t>ปรับปรุงดาดคอนกรีตท้ายประตูระบายน้ำบ้านสามพร้าว</t>
  </si>
  <si>
    <t>สามพร้าว</t>
  </si>
  <si>
    <t>0217</t>
  </si>
  <si>
    <t>ปรับปรุงสะพานน้ำคลอง LMCและการป้องกันการกัดเซาะ  อ่างเก็บน้ำห้วยสามพาด</t>
  </si>
  <si>
    <t>หนองประเสริฐ</t>
  </si>
  <si>
    <t>ทับกุง</t>
  </si>
  <si>
    <t>หนองแสง</t>
  </si>
  <si>
    <t>0414</t>
  </si>
  <si>
    <t xml:space="preserve">ปรับปรุงเสริมระดับเก็บกักอ่างฯ ห้วยทราย </t>
  </si>
  <si>
    <t>น้ำซึม</t>
  </si>
  <si>
    <t>น้ำโสม</t>
  </si>
  <si>
    <t xml:space="preserve">ปรับปรุงฝายห้วยน้ำราง </t>
  </si>
  <si>
    <t>ยูงทอง</t>
  </si>
  <si>
    <t>นายูง</t>
  </si>
  <si>
    <t>สะพานคอนกรีตเสริมเหล็ก ฝายบ้านสามพร้าว</t>
  </si>
  <si>
    <t>ปรับปรุงอาคารระบายน้ำล้นอ่างเก็บน้ำลำพันชาด</t>
  </si>
  <si>
    <t>ไทยสมพร</t>
  </si>
  <si>
    <t>หนองกุงทับม้า</t>
  </si>
  <si>
    <t>วังสามหมอ</t>
  </si>
  <si>
    <t>ปรับปรุงอาคารหัวงานอ่างเก็บน้ำลำพันชาดน้อย</t>
  </si>
  <si>
    <t>วังทอง</t>
  </si>
  <si>
    <t>ผาสุก</t>
  </si>
  <si>
    <t>ปรับปรุงอาคารระบายน้ำล้น อ่างเก็บน้ำห้วยสามพาด อันเนื่องมาจากพระราชดำริ</t>
  </si>
  <si>
    <t>ปรับปรับถนนท้ายอ่างเก็บน้ำลำพันชาดน้อย</t>
  </si>
  <si>
    <t>ปรับปรุงคลองระบายน้ำและอาคารประกอบ อ่างเก็บน้ำห้วยสามพาด อันเนื่องมาจากพระราชดำริ</t>
  </si>
  <si>
    <t>ปรับปรุงอ่างฯ ห้วยขมิ้น  โครงการชลประทานอุดรธานี</t>
  </si>
  <si>
    <t>โคกผักหอม</t>
  </si>
  <si>
    <t>อุบมุง</t>
  </si>
  <si>
    <t>0219</t>
  </si>
  <si>
    <t>ปรับปรุงทางระบายน้ำฉุกเฉิน อ่างเก็บน้ำลำพันชาด</t>
  </si>
  <si>
    <t>ปรับปรุงระบบส่งน้ำอ่างเก็บน้ำหนองตาไก้</t>
  </si>
  <si>
    <t>ปรับปรุงระบบส่งน้ำอ่างฯ ห้วยคล้าย  โครงการชลประทานอุดรธานี  1 สาย</t>
  </si>
  <si>
    <t>แสงอร่าม</t>
  </si>
  <si>
    <t>กุดหมากไฟ</t>
  </si>
  <si>
    <t xml:space="preserve">ปรับปรุงอ่างฯ ห้วยทราย 2 โครงการชลประทานอุดรธานี  </t>
  </si>
  <si>
    <t>หนองแวงยาว</t>
  </si>
  <si>
    <t>ปรับอาคารป้องกันการพังทลายของดินลาดเชิงเขา อ่างเก็บน้ำลำพันชาดน้อย</t>
  </si>
  <si>
    <t xml:space="preserve">ปรับปรุงอ่างฯ ห้วยทราย (KFW)  โครงการชลประทานอุดรธานี  </t>
  </si>
  <si>
    <t>ทมนางาม</t>
  </si>
  <si>
    <t>ปรับปรุงสะพานคอนกรีตเสริมเหล็ก  คลอง LMC    อ่างเก็บน้ำห้วยสามพาด 1 แห่ง</t>
  </si>
  <si>
    <t xml:space="preserve">ปรับปรุงสะพานคนและสัตว์ข้ามอ่างเก็บน้ำห้วยสามพาด  </t>
  </si>
  <si>
    <t>ปรับปรุงสะพานข้ามฝายอ่างเก็บน้ำหนองปะโค</t>
  </si>
  <si>
    <t>ปะโค</t>
  </si>
  <si>
    <t xml:space="preserve">ก่อสร้างบ้านพักข้าราชการระดับ 7-8   </t>
  </si>
  <si>
    <t>หมากแข้ง</t>
  </si>
  <si>
    <t>0221</t>
  </si>
  <si>
    <t>ก่อสร้างอาคารที่ทำการกลุ่มผู้ใช้น้ำชลประทาน  ฝ่ายส่งน้ำและบำรุงรักษาที่ 4</t>
  </si>
  <si>
    <t>อาคารที่ทำการกลุ่มผู้ใช้น้ำอ่างเก็บน้ำหนองบ่อ</t>
  </si>
  <si>
    <t>บ้านหัน</t>
  </si>
  <si>
    <t>บ้านยา</t>
  </si>
  <si>
    <t>หนองหาร</t>
  </si>
  <si>
    <t>ปรับปรุงผิวจราจรทำบนดินอ่างเก็บน้ำห้วยสามพาด  1  สาย</t>
  </si>
  <si>
    <t>ปรับปรุงคลองส่งน้ำและอาคารประกอบ อ่างฯห้วยเปลวเงือก</t>
  </si>
  <si>
    <t>อ่างเก็บน้ำ</t>
  </si>
  <si>
    <t>จุมพล</t>
  </si>
  <si>
    <t>โพนพิสัย</t>
  </si>
  <si>
    <t>ชป.หนองคาย</t>
  </si>
  <si>
    <t>ปรับปรุงอาคาร ทรบ.ปากคลองสายใหญ่ฝั่งซ้ายอ่างฯห้วยหินมุก</t>
  </si>
  <si>
    <t>ต่างคำ</t>
  </si>
  <si>
    <t>เหล่าต่างคำ</t>
  </si>
  <si>
    <t>0220</t>
  </si>
  <si>
    <t>ปรับปรุงโรงจอดรถฝ่ายส่งน้ำฯ ที่ 2 จำนวน 1 แห่ง</t>
  </si>
  <si>
    <t>ปรับปรุงระบบประปาหัวงานฝ่ายส่งน้ำฯ ที่ 2 จำนวน 1 แห่ง</t>
  </si>
  <si>
    <t>ปรับปรุงบ้านพักข้าราชการ ระดับ 5-6 พร้อมถมดินปรับระดับ โครงการชลประทานหนองคาย จำนวน 3 หลัง</t>
  </si>
  <si>
    <t>มีชัย</t>
  </si>
  <si>
    <t>งานปรับปรุงสะพานข้ามคลองอ่างฯห้วยบังพวน จำนวน 3 แห่ง (คลองส่งน้ำสายใหญ่ฝั่งซ้าย กม.1+195 ,คลองส่งน้ำสายใหญ่ฝั่งขวา กม.0+530 และ กม.1+650</t>
  </si>
  <si>
    <t>หนองนาง</t>
  </si>
  <si>
    <t>ปรับปรุงสะพานข้ามคลองส่งน้ำสายใหญ่ฝั่งขวาอ่างฯห้วยเปลวเงือก 2 แห่ง (กม.4+430และ กม.5+820)</t>
  </si>
  <si>
    <t>ปรับปรุงผิวถนนราดยางทำนบดินอ่างเก็บน้ำห้วยบังพวน</t>
  </si>
  <si>
    <t>ดงนาคำ</t>
  </si>
  <si>
    <t>ปรับปรุงโครงหลังคา ปตร.ห้วยบังพวน</t>
  </si>
  <si>
    <t>บุ่งเล</t>
  </si>
  <si>
    <t>เมืองหมี</t>
  </si>
  <si>
    <t>ปรับปรุง ทรบ.บ้านเวิน</t>
  </si>
  <si>
    <t>นาหนัง</t>
  </si>
  <si>
    <t>งานปรับปรุงถนนท้ายทำนบดินอ่างฯห้วยบังพวน พร้อมอาคารประกอบ</t>
  </si>
  <si>
    <t>ปรับปรุงรั้วที่ทำการบ้านพักฝ่ายส่งน้ำฯ ที่2 จำนวน 1 แห่ง</t>
  </si>
  <si>
    <t>ปรับปรุงป้ายที่ทำการบ้านพักฝ่ายส่งน้ำฯ ที่2 จำนวน 1 แห่ง</t>
  </si>
  <si>
    <t>ปรับปรุงเสาธงชาติที่ทำการบ้านพักฝ่ายส่งน้ำฯ ที่2 จำนวน 1 แห่ง</t>
  </si>
  <si>
    <t>งานปรับปรุงสะพานข้ามคลองฝายห้วยทอน(ตอนล่าง) จำนวน 3 แห่ง</t>
  </si>
  <si>
    <t>สาวแล</t>
  </si>
  <si>
    <t>ปรับปรุงทำนบดินอ่างฯห้วยเปลวเงือก</t>
  </si>
  <si>
    <t>คอนดง</t>
  </si>
  <si>
    <t>วัดหลวง</t>
  </si>
  <si>
    <t xml:space="preserve">ปรับปรุงอาคารระบายน้ำ อ่างฯห้วยบังพวน </t>
  </si>
  <si>
    <t>ปรับปรุงทำนบดิน อ่างฯ ห้วยหินมุก</t>
  </si>
  <si>
    <t>ปรับปรุงบ้านพักข้าราชการ ระดับ 5-6 พร้อมปรับปรุงภูมิทัศน์ฝ่ายส่งน้ำฯที่ 2 จำนวน  1  หลัง</t>
  </si>
  <si>
    <t xml:space="preserve"> จุมพล</t>
  </si>
  <si>
    <t>ปรับปรุงระบบระบายน้ำ อ่างฯห้วยเปลวเงือก</t>
  </si>
  <si>
    <t>จอมมณี</t>
  </si>
  <si>
    <t>ปรับปรุง ปตร.ห้วยงึมน้อย (*ด้านทาย)(ปชด.)</t>
  </si>
  <si>
    <t>หนองกุ้งใต้</t>
  </si>
  <si>
    <t>กุดบง</t>
  </si>
  <si>
    <t>ปรับปรุงฝายห้วยเป(ห้วยพุ)(*ปชด.)</t>
  </si>
  <si>
    <t>นาตาล</t>
  </si>
  <si>
    <t>ปรับปรุงสถานีสูบน้ำฯ ปตร.ห้วยคุก</t>
  </si>
  <si>
    <t>เวียงคุก</t>
  </si>
  <si>
    <t>ปรับปรุงสถานีสูบน้ำฯ ปตร.ห้วยบังพวน</t>
  </si>
  <si>
    <t>หาดคำ</t>
  </si>
  <si>
    <t>ปรับปรุงสถานีสูบน้ำฯ ปตร.ห้วยวังฮู</t>
  </si>
  <si>
    <t xml:space="preserve">ปรับปรุงสถานีสูบน้ำด้วยไฟฟ้า ฝ่ายส่งน้ำและบำรุงรักษาที่ 7 โครงการส่งน้ำและบำรุงรักษาน้ำอูน 1  แห่ง ผูกพัน 3 ปี   </t>
  </si>
  <si>
    <t>นิคมน้ำอูน</t>
  </si>
  <si>
    <t>0229</t>
  </si>
  <si>
    <t>คบ.น้ำอูน</t>
  </si>
  <si>
    <t>งบประมาณทั้งสิ้น 130.00 ล้านบาท</t>
  </si>
  <si>
    <t xml:space="preserve"> ปี พ.ศ.2559 วงเงิน 16.00 ล้านบาท</t>
  </si>
  <si>
    <t xml:space="preserve"> ปี พ.ศ.2560 วงเงิน 64.00 ล้านบาท</t>
  </si>
  <si>
    <t xml:space="preserve"> ปี พ.ศ.2561 วงเงิน 50.00 ล้านบาท</t>
  </si>
  <si>
    <t xml:space="preserve">พัฒนาระบบชลประทานพื้นที่อุทยานเกษตร 50 พรรษา มหาวชิราลงกรณ  </t>
  </si>
  <si>
    <t>เชียงเครือ</t>
  </si>
  <si>
    <t>ก่อสร้างระบบกระจายน้ำในพื้นที่อุทยานเกษตร 50 พรรษา มหาวชิราลงกรณ์</t>
  </si>
  <si>
    <t>ซ่อมแซมระบบส่งน้ำคลองส่งน้ำสายใหญ่ฝั่งซ้าย และส่วนประกอบอื่น โครงการฯ น้ำอูน</t>
  </si>
  <si>
    <t>ไฮหย่อง,แร่,ต้นผึ้ง,พรรณา,ช้างมิ่ง</t>
  </si>
  <si>
    <t>พังโคน,พรรณานิคม</t>
  </si>
  <si>
    <t>แก้มลิงหนองปลา พร้อมอาคารประกอบ</t>
  </si>
  <si>
    <t>อุ่มเหม้า</t>
  </si>
  <si>
    <t>แก้มลิงหนองบักด่อน พร้อมอาคารประกอบ</t>
  </si>
  <si>
    <t>อุ้มเหมา</t>
  </si>
  <si>
    <t>ช้างมิ่ง</t>
  </si>
  <si>
    <t>พรรณานิคม</t>
  </si>
  <si>
    <t xml:space="preserve">ซ่อมแซมระบบส่งน้ำ ระบบรายบายน้ำ อาคารชลประทานและส่วนประกอบอื่น คลอง LMC  โครงการส่งน้ำและบำรุงรักษาน้ำอูน </t>
  </si>
  <si>
    <t>แร่</t>
  </si>
  <si>
    <t xml:space="preserve">ซ่อมแซมระบบส่งน้ำ ระบบรายบายน้ำ อาคารชลประทานและส่วนประกอบอื่น คลอง RMC โครงการส่งน้ำและบำรุงรักษาน้ำอูน </t>
  </si>
  <si>
    <t>วังยาง</t>
  </si>
  <si>
    <t>ปรับปรุงสถานีสูบน้ำด้วยไฟฟ้า บ้านดอนม่วย โครงการส่งน้ำและบำรุงรักษาน้ำอูน</t>
  </si>
  <si>
    <t>โครงการเพิ่มประสิทธิภาพสระเก็บกักน้ำและระบบกระจายน้ำ ในพื้นที่ มหาวิทยาลัยเกษตรศาสตร์ วิทยาเขตเฉลิมพระเกียรติ สกลนคร</t>
  </si>
  <si>
    <t>นิสิต 10,000 คน</t>
  </si>
  <si>
    <t>ช้างมิ่ง, ไร่</t>
  </si>
  <si>
    <t>นาหัวบ่อ</t>
  </si>
  <si>
    <t>ปรับปรุงอาคาระบายน้ำและอาคารทิ้งน้ำ ฝ่ายส่งน้ำฯที่ 2 โครงการส่งน้ำและบำรุงรักษาน้ำอูน</t>
  </si>
  <si>
    <t>ปรับปรุงอาคารบังคับน้ำในคลองส่งน้ำ จำนวน 5 แห่ง ฝ่ายส่งน้ำฯที่ 5</t>
  </si>
  <si>
    <t>พอกน้อย</t>
  </si>
  <si>
    <t>บะแต้</t>
  </si>
  <si>
    <t>ต้นผึ้ง</t>
  </si>
  <si>
    <t>ปรับปรุงถนนและอาคารประกอบท้ายเขื่อนน้ำอูน โครงการส่งน้ำและบำรุงรักษาน้ำอูน</t>
  </si>
  <si>
    <t>ปรับปรุงระบบควบคุมการระบายน้ำอาคาร River Outlet โครงการส่งน้ำและบำรุงรักษาน้ำอูน</t>
  </si>
  <si>
    <t>อาคารที่ทำการโครงการส่งน้ำและบำรุงรักษาน้ำอูน</t>
  </si>
  <si>
    <t>ปรับปรุงผิวจราจรบนสันเขื่อน  โครงการฯน้ำอูน</t>
  </si>
  <si>
    <t>ปรับปรุงท่อส่งน้ำคลอง RMC กม.27+500 ฝ่ายส่งน้ำฯที่ 5 โครงการส่งน้ำและบำรุงรักษาน้ำอูน</t>
  </si>
  <si>
    <t>พรรณา</t>
  </si>
  <si>
    <t>ปรับปรุงท่อส่งน้ำเข้านาคลอง RMC กม.41+200 ฝ่ายส่งน้ำฯที่ 6 โครงการส่งน้ำและบำรุงรักษาน้ำอูน</t>
  </si>
  <si>
    <t>งานปรับปรุงติดตั้งเกียร์มอเตอร์อาคารอัดน้ำ คลอง RMC ฝ่ายส่งน้ำฯที่ 5 จำนวน 3 แห่ง โครงการส่งน้ำและบำรุงรักษาน้ำอูน</t>
  </si>
  <si>
    <t>นาหัวบ่อ/ขมิ้น</t>
  </si>
  <si>
    <t>พรรณานิคม/เมือง</t>
  </si>
  <si>
    <t>ปรับปรุงอาคารทิ้งน้ำ คลอง LMC กม.2+545 ฝ่ายส่งน้ำฯที่ 2 โครงการส่งน้ำและบำรุงรักษาน้ำอูน</t>
  </si>
  <si>
    <t>พรรณนา</t>
  </si>
  <si>
    <t>ปรับปรุงท่อลอดถนนทางหลวงคลอง 3ก กม.0+695 ฝ่ายส่งน้ำฯ ที่ 7 โครงการฯ น้ำอูน</t>
  </si>
  <si>
    <t>หนองปลิง</t>
  </si>
  <si>
    <t>ก่อสร้างประตูระบายน้ำลำน้ำอูน กม.0+000 โครงการส่งน้ำและบำรุงรักษาน้ำอูน</t>
  </si>
  <si>
    <t>พอกใหญ่</t>
  </si>
  <si>
    <t>แร่,ไฮหย่อง,ช้างมิ่ง</t>
  </si>
  <si>
    <t>ปรับปรุงอาคารน้ำตก ฝ่ายส่งน้ำฯที่ 3 โครงการส่งน้ำและบำรุงรักษาน้ำอูน</t>
  </si>
  <si>
    <t>ปรับปรุงร่องระบายน้ำข้างคลองส่งน้ำ ฝ่ายส่งน้ำฯ ที่ 2 จำนวน 3 แห่ง</t>
  </si>
  <si>
    <t>ฮางโฮง</t>
  </si>
  <si>
    <t>ปรับปรุงท่อส่งน้ำเข้านาคลอง RMC กม.28+400 ฝ่ายส่งน้ำฯที่ 5 โครงการส่งน้ำและบำรุงรักษาน้ำอูน</t>
  </si>
  <si>
    <t>17.1618</t>
  </si>
  <si>
    <t>104.3532</t>
  </si>
  <si>
    <t xml:space="preserve">งานก่อสร้างสะพานคอนกรีตเสริมเหล็ก คลอง LMC กม.5+690  ฝ่ายส่งน้ำฯที่ 2โครงการส่งน้ำและบำรุงรักษาน้ำอูน </t>
  </si>
  <si>
    <t>ปรับปรุงสะพานคอนกรีตเสริมเหล็กคลอง RMC กม. 34+800 ฝ่ายส่งน้ำฯที่ 5 โครงการฯน้ำอูน</t>
  </si>
  <si>
    <t xml:space="preserve">งานก่อสร้างสะพานคอนกรีตเสริมเหล็ก คลอง LMC กม.14+660  ฝ่ายส่งน้ำฯที่ 2 โครงการส่งน้ำและบำรุงรักษาน้ำอูน </t>
  </si>
  <si>
    <t xml:space="preserve">งานก่อสร้างสะพานคอนกรีตเสริมเหล็ก คลอง LMC กม.7+775  ฝ่ายส่งน้ำฯที่ 2 โครงการส่งน้ำและบำรุงรักษาน้ำอูน </t>
  </si>
  <si>
    <t>17.3642</t>
  </si>
  <si>
    <t>103.7619</t>
  </si>
  <si>
    <t xml:space="preserve">งานก่อสร้างสะพานคอนกรีตเสริมเหล็ก คลอง LMC กม.17+800 ฝ่ายส่งน้ำที่ 3 โครงการส่งน้ำและบำรุงรักษาน้ำอูน </t>
  </si>
  <si>
    <t>งานก่อสร้างสะพานคอนกรีตเสริมเหล็ก ฝ่ายส่งน้ำและบำรุงรักษาที่ 4 โครงการส่งน้ำและบำรุงรักษาน้ำอูน  จำนวน 2 แห่ง</t>
  </si>
  <si>
    <t xml:space="preserve">งานก่อสร้างสะพานคอนกรีตเสริมเหล็ก คลอง 3ก กม.1+115   ฝ่ายส่งน้ำฯ ที่ 7 โครงการส่งน้ำและบำรุงรักษาน้ำอูน </t>
  </si>
  <si>
    <t>ตอเรือ</t>
  </si>
  <si>
    <t xml:space="preserve">งานก่อสร้างสะพานคอนกรีตเสริมเหล็กคลอง RMC กม. 32+232 ฝ่ายส่งน้ำฯที่ 5 โครงการส่งน้ำและบำรุงรักษาน้ำอูน </t>
  </si>
  <si>
    <t>หนองไผ่</t>
  </si>
  <si>
    <t>17.3939</t>
  </si>
  <si>
    <t>103.7544</t>
  </si>
  <si>
    <t>งานก่อสร้างสะพานคอนกรีตเสริมเหล็กคลอง LMC  กม.1+630 ฝ่ายส่งน้ำฯที่ 2 โครงการฯน้ำอูน 1 แห่ง</t>
  </si>
  <si>
    <t xml:space="preserve">งานก่อสร้างสะพานคอนกรีตเสริมเหล็ก คลอง LMC กม. 18+020 ฝ่ายส่งน้ำฯ ที่ 3  โครงการส่งน้ำและบำรุงรักษาน้ำอูน </t>
  </si>
  <si>
    <t xml:space="preserve">ปรับปรุงสะพานคอนกรีตเสริมเหล็กคลอง LMC  กม.10+225 ฝ่ายส่งน้ำฯที่ 2 โครงการส่งน้ำและบำรุงรักษาน้ำอูน </t>
  </si>
  <si>
    <t>ดอนต้นม่วง</t>
  </si>
  <si>
    <t>17.3198</t>
  </si>
  <si>
    <t>103.9713</t>
  </si>
  <si>
    <t>หนองศาลา</t>
  </si>
  <si>
    <t>หนองหอย</t>
  </si>
  <si>
    <t>17.2902</t>
  </si>
  <si>
    <t>103.9009</t>
  </si>
  <si>
    <t xml:space="preserve">งานก่อสร้างสะพานคอนกรีตเสริมเหล็ก คลอง LMC กม. 18+400 ฝ่ายส่งน้ำฯ ที่ 3  โครงการส่งน้ำและบำรุงรักษาน้ำอูน </t>
  </si>
  <si>
    <t xml:space="preserve">ปรับปรุงสะพานคอนกรีตเสริมเหล็กคลอง LMC  กม.9+615 ฝ่ายส่งน้ำฯที่ 2 โครงการส่งน้ำและบำรุงรักษาน้ำอูน </t>
  </si>
  <si>
    <t xml:space="preserve">โคกเลาะ </t>
  </si>
  <si>
    <t xml:space="preserve">ปรับปรุงสะพานคอนกรีตเสริมเหล็กคลอง RMC กม.24+209 ฝ่ายส่งน้ำฯที่ 5โครงการส่งน้ำและบำรุงรักษาน้ำอูน </t>
  </si>
  <si>
    <t xml:space="preserve">ปรับปรุงสะพานคอนกรีตเสริมเหล็กคลอง RMC  กม.23+530 ฝ่ายส่งน้ำฯที่ 5 โครงการส่งน้ำและบำรุงรักษาน้ำอูน </t>
  </si>
  <si>
    <t xml:space="preserve">ปรับปรุงสะพานคอนกรีตเสริมเหล็กคลอง RMC  กม.30+540 ฝ่ายส่งน้ำฯที่ 5 โครงการส่งน้ำและบำรุงรักษาน้ำอูน </t>
  </si>
  <si>
    <t>ปรับปรุงอาคารสื่อสาร โครงการฯ น้ำอูน</t>
  </si>
  <si>
    <t>ปรับปรุงบ้านพักรับรอง อาคารอเนกประสงค์ภายในบริเวณเรือนประทับแรม โครงการฯ น้ำอูน</t>
  </si>
  <si>
    <t>ก่อสร้างโรงเก็บพัสดุ ฝ่ายส่งน้ำและบำรุงรักษาที่  6 โครงการส่งน้ำและบำรุงรักษาน้ำอูน</t>
  </si>
  <si>
    <t>17.2382</t>
  </si>
  <si>
    <t>ก่อสร้างโรงเก็บพัสดุขนาดเล็ก ฝ่ายส่งน้ำฯ ที่ 5 โครงการฯ น้ำอูน</t>
  </si>
  <si>
    <t>ปรับปรุงโรงซ่อมขนาดกลาง โครงการฯน้ำอูน</t>
  </si>
  <si>
    <t>ปรับปรุงรั้วรอบบริเวณที่ทำการฝ่ายส่งน้ำฯที่ 5 โครงการฯน้ำอูน</t>
  </si>
  <si>
    <t>ปรับปรุงรั้วรอบบริเวณที่ทำการฝ่ายส่งน้ำฯ ที่ 7 โครงการฯน้ำอูน</t>
  </si>
  <si>
    <t>ก่อสร้างโรงเก็บพัสดุขนาดเล็ก ฝ่ายส่งน้ำฯ ที่ 3 โครงการฯน้ำอูน</t>
  </si>
  <si>
    <t>ปรับปรุงอาคารที่พักสำหรับเจ้าหน้าที่รับเสด็จฯ  โครงการฯน้ำอูน</t>
  </si>
  <si>
    <t>ปรับปรุงระบบและขยายเขตไฟฟ้า ที่ทำการฝ่ายส่งน้ำ ฯ ที่ 7   โครงการส่งน้ำและบำรุงรักษาน้ำอูน    1 แห่ง</t>
  </si>
  <si>
    <t>ปรับปรุงระบบไฟฟ้า บริเวณหัวงานฝ่ายส่งน้ำและบำรุงรักษาที่ 2 โครงการส่งน้ำและบำรุงรักษาน้ำอูน</t>
  </si>
  <si>
    <t>17.3521</t>
  </si>
  <si>
    <t>103.7568</t>
  </si>
  <si>
    <t xml:space="preserve">ก่อสร้างบ้านพักข้าราชการระดับ 5-6 </t>
  </si>
  <si>
    <t>โครงการชลประทานบึงกาฬ</t>
  </si>
  <si>
    <t>คบ.กุมภวาปี</t>
  </si>
  <si>
    <t xml:space="preserve"> โครงการส่งน้ำและบำรุงรักษาน้ำอูน</t>
  </si>
  <si>
    <t xml:space="preserve"> โครงการส่งน้ำและบำรุงรักษาน้ำอูน </t>
  </si>
  <si>
    <t xml:space="preserve">โครงการส่งน้ำและบำรุงรักษาน้ำอูน </t>
  </si>
  <si>
    <t>โรงจอดรถขนาด 24 คัน โครงการชลประทานอุดรธานี</t>
  </si>
  <si>
    <t>ปรับปรุงท่อลอดในคลองระบายน้ำสาย 7DA</t>
  </si>
  <si>
    <t>7/นาโพธิ์</t>
  </si>
  <si>
    <t>ก่อสร้างโรงจอดรถยนต์  1 หลัง</t>
  </si>
  <si>
    <t>แก้วพิจิตร</t>
  </si>
  <si>
    <t>ปรับปรุงผิวจราจรและร่องระบายน้ำ ถนนบริเวณหัวงาน โครงการส่งน้ำและบำรุงรักษาห้วยโมง</t>
  </si>
  <si>
    <t>ปรับปรุงวาล์วสถานีสูบน้ำ 1 ถึง สถานีสูบน้ำที่ 10</t>
  </si>
  <si>
    <t>โครงการส่งน้ำและบำรุงรักษาห้วยโมง</t>
  </si>
  <si>
    <t>โครงการส่งน้ำและบำรุกรักษาห้วยโมง</t>
  </si>
  <si>
    <t>นานกเค้า</t>
  </si>
  <si>
    <t>ห้วยยาง</t>
  </si>
  <si>
    <t>ศูนย์ฯภูพาน</t>
  </si>
  <si>
    <t>นาอ่าง</t>
  </si>
  <si>
    <t>ลาดกะเฌอ</t>
  </si>
  <si>
    <t>หนองปลาดุก</t>
  </si>
  <si>
    <t>งานพัฒนาระบบเก็บกักอ่างเก็บน้ำห้วยทราย1 ศูนย์ศึกษาการพัฒนาภูพานฯ</t>
  </si>
  <si>
    <t>งานปรับปรุงระบบส่งน้ำบึงผักหนามและอาคารประกอบ ศูนย์ศึกษาการพัฒนาภูพานฯ</t>
  </si>
  <si>
    <t>งานปรับปรุงยกระดับอ่างเก็บน้ำตาดไฮใหญ่  ศูนย์ศึกษาการพัฒนาภูพานฯ</t>
  </si>
  <si>
    <t>งานปรับปรุงระบบส่งน้ำภูไม้รวก  ศูนย์ศึกษาการพัฒนาภูพานฯ</t>
  </si>
  <si>
    <t>งานขุดลอกอ่างเก็บน้ำห้วยนาอ่าง ศูนย์ศึกษาการพัฒนาภูพานฯ</t>
  </si>
  <si>
    <t>งานขุดลอกอ่างเก็บน้ำลาดกะเฌอ ศูนย์ศึกษาการพัฒนาภูพานฯ</t>
  </si>
  <si>
    <t>งานปรับปรุงระบบเก็บกักน้ำอ่างเก็บน้ำห้วยปุ๊ ศูนย์ศึกษาการพัฒนาภูพานฯ</t>
  </si>
  <si>
    <t>งานปรับปรุงยกระดับอ่างตายอดและอาคารประกอบพร้อมส่วนประกอบอื่นๆ</t>
  </si>
  <si>
    <t>งานปรับปรุงระบบส่งน้ำอ่างเก็บน้ำห้วยทราย 1 ศูนย์ศึกษาการพัฒนาภูพานฯ</t>
  </si>
  <si>
    <t xml:space="preserve"> ศูนย์ศึกษาการพัฒนาภูพานฯ</t>
  </si>
  <si>
    <t>ตารางสถานภาพ และรายละเอียดแผนงาน / โครงการ งบประมาณรายจ่ายล่วงหน้าระยะปานกลาง (MTEF ปี 2558-2565) กรมชลประทาน</t>
  </si>
  <si>
    <t>ปรับปรุงระบบส่งน้ำอ่างเก็บน้ำห้วยหินมุก</t>
  </si>
  <si>
    <t xml:space="preserve">ปรับปรุงโรงจอดรถขนาด 8  คัน จำนวน 1 หลัง โครงการชลประทานหนองคาย </t>
  </si>
  <si>
    <t>สำนักงานชลประทานที่ 5</t>
  </si>
  <si>
    <t>เริ่ม 2558</t>
  </si>
  <si>
    <t>2565จบ</t>
  </si>
  <si>
    <t>ปรับปรุงท่อลอดคลอง 1R3LR  โครงการส่งน้ำและบำรุงรักษาห้วยหลวง</t>
  </si>
  <si>
    <t>ก่อสร้างอาคารบังคับน้ำคลองระบาย 5LR  โครงการส่งน้ำและบำรุงรักษาห้วยหลวง</t>
  </si>
  <si>
    <t>ปรับปรุงรางเทคลอง1LR โครงการส่งน้ำและบำรุงรักษาห้วยหลวง</t>
  </si>
  <si>
    <t>ปรับปรุงดาดคอนกรีตคลองผันน้ำที่ 1  กม.4+4095+450  โครงการส่งน้ำและบำรุงรักษาห้วยหลวง</t>
  </si>
  <si>
    <t>ปรับปรุงหลังคันคลอง 1L1R8RL พร้อมอาคารประกอบ  โครงการส่งน้ำและบำรุงรักษาห้วยหลวง</t>
  </si>
  <si>
    <t>ปรับปรุงหลังคันคลอง 1R8RL พร้อมอาคารประกอบ  โครงการส่งน้ำและบำรุงรักษาห้วยหลวง</t>
  </si>
  <si>
    <t>รางระบายน้ำข้างคลอง RMC กม.22+368  23+100</t>
  </si>
  <si>
    <t>ปรับปรุงอาคารประกอบคลอง 8RL โครงการส่งน้ำและบำรุงรักษาห้วยหลวง</t>
  </si>
  <si>
    <t>ปรับปรุงคลอง 3RL พร้อมอาคารประกอบ  โครงการส่งน้ำและบำรุงรักษาห้วยหลวง</t>
  </si>
  <si>
    <t>ก่อสร้างอาคารระบายน้ำปลายคลอง 2LR  โครงการส่งน้ำและบำรุงรักษาห้วยหลวง</t>
  </si>
  <si>
    <t>ปรับปรุง Syphon คลอง 5LR  โครงการส่งน้ำและบำรุงรักษาห้วยหลวง</t>
  </si>
  <si>
    <t>ปรับปรุงท่อระบายน้ำป่าลอดคลอง 2LR  โครงการส่งน้ำและบำรุงรักษาห้วยหลวง</t>
  </si>
  <si>
    <t>ปรับปรุงท่อส่งน้ำและท่อระบายน้ำป่าลอดคลอง คลอง 4LR  4 แห่ง  โครงการส่งน้ำและบำรุงรักษาห้วยหลวง</t>
  </si>
  <si>
    <t>แบบก่อสร้างหมายเลข สชป.54300207  209</t>
  </si>
  <si>
    <t>แบบก่อสร้างหมายเลข สชป.54300436  438 (ของบเงินกู้ 350,000 ล้าน)</t>
  </si>
  <si>
    <t>แบบก่อสร้างหมายเลข 201699  201702</t>
  </si>
  <si>
    <t>ปรับปรุงเครื่องกว้านบานระบาย ประตูระบายน้ำห้วยเดียก 12</t>
  </si>
  <si>
    <t>ปรับปรุงระบบส่งน้ำสาย 1RRMC ระยะที่ 1 ประตูน้ำห้วยปลาหาง</t>
  </si>
  <si>
    <t>แบบก่อสร้างหมายเลข 201699  201703</t>
  </si>
  <si>
    <t>ปรับปรุงระบบส่งน้ำสาย 1RRMC ระยะที่ 2 ประตูน้ำห้วยปลาหาง</t>
  </si>
  <si>
    <t>ปรับปรุงร่องระบายน้ำข้างคลอง 1RRMCโครงการห้วยปลาหางตอนล่าง</t>
  </si>
  <si>
    <t>ปรับปรุงเครื่องกว้านบานระบายและระบบเครื่องกลไฟฟ้า อ่างเก็บน้ำห้วยน้ำหมาน โครงการชลประทานเลย 1 รายการ</t>
  </si>
  <si>
    <t>ปรับปรุงเครื่องกว้านบานระบายและระบบเครื่องกลไฟฟ้า อ่างเก็บน้ำห้วยลิ้นควาย โครงการชลประทานเลย 1 รายการ</t>
  </si>
  <si>
    <t>ปรับปรุงระบบเก็บกักและระบบส่งน้ำผาเกิ้งผานาง</t>
  </si>
  <si>
    <t>ปรับปรุงเสริมคอนกรีตดาดคลองส่งน้ำ R  16L  กม.0+000  1+990 ฝ่ายส่งน้ำและบำรุงรักษาที่ 6 โครงการส่งน้ำและบำรุงรักษาน้ำอูน</t>
  </si>
  <si>
    <t>ปรับปรุงอาคารบังคับน้ำปลายคลอง L1R กม 6+624 โครงการส่งน้ำและบำรุงรักษาน้ำอูน</t>
  </si>
  <si>
    <t xml:space="preserve">เพิ่มประสิทธิภาพคลองส่งน้ำสายใหญ่ฝั่งซ้าย กม.12+400  กม.13+500 ฝ่ายส่งน้ำฯที่ 2 </t>
  </si>
  <si>
    <t>ปรับปรุงเสริมคอนกรีตดาดคลองส่งน้ำ RMC กม.4+800  10+066 โครงการส่งน้ำและบำรุงรักษาน้ำอูน จังหวัดสกลนคร 1 สาย</t>
  </si>
  <si>
    <t>งานปรับปรุงหลังคันคลองระบายน้ำ D22R1R กม.0+000  กม.5+300  ฝ่ายส่งน้ำฯที่ 2 โครงการส่งน้ำและบำรุงรักษาน้ำอูน</t>
  </si>
  <si>
    <t>ปรับปรุงถนนบนคันคลอง LMC กม.18+750  20+000  ฝ่ายส่งน้ำฯ ที่ 3 โครงการส่งน้ำและบำรุงรักษาน้ำอูน</t>
  </si>
  <si>
    <t>งานปรับปรุงอาคารระบายน้ำล้น คลอง R7L กม.0+992 ฝ่ายส่งน้ำฯที่ 5 โครงการส่งน้ำและบำรุงรักษาน้ำอูน</t>
  </si>
  <si>
    <t>ปรับปรุงร่องระบายน้ำข้างคลอง R6L2L กม.2+000 กม.6+000 ฝ่ายส่งน้ำฯ ที่ 4 โครงการส่งน้ำและบำรุงรักษาน้ำอูน</t>
  </si>
  <si>
    <t>งานปรับปรุงลาดตลิ่งคลองระบายน้ำD19R  กม.3+540 ฝ่ายส่งน้ำฯที่ 5โครงการส่งน้ำและบำรุงรักษาน้ำอูน</t>
  </si>
  <si>
    <t xml:space="preserve">ปรับปรุงร่องระบายน้ำข้างคลอง RMC กม. 36+000   37+500 ฝ่ายส่งน้ำฯ ที่ 6  โครงการส่งน้ำและบำรุงรักษาน้ำอูน </t>
  </si>
  <si>
    <t xml:space="preserve">ปรับปรุงเสริมดาดคลองส่งน้ำ คลอง LMC กม.16+000  18+650 ฝ่ายส่งน้ำฯ ที่ 3  โครงการส่งน้ำและบำรุงรักษาน้ำอูน </t>
  </si>
  <si>
    <t>ปรับปรุงผิวจราจรถนนลาดยางคันคลอง L1L กม.3+670 ถึง กม.8+798 ฝ่ายส่งน้ำฯ ที่ 2 โครงการส่งน้ำและบำรุงรักษาน้ำอูน</t>
  </si>
  <si>
    <t>ปรับปรุงท่อลอดถนนทางหลวงคลอง 2ซ3กกม.0+872 ฝ่ายส่งน้ำฯ ที่ 7 โครงการส่งน้ำและบำรุงรักษาน้ำอูน</t>
  </si>
  <si>
    <t>ปรับปรุงเสริมคอนกรีตดาดคลองส่งน้ำ คลอง LMC กม.5+000  5+600 ฝ่ายส่งน้ำฯที่ 2  โครงการส่งน้ำและบำรุงรักษาน้ำอูน</t>
  </si>
  <si>
    <t>ปรับปรุงเสริมคอนกรีตดาดคลองส่งน้ำ คลอง L1L2L กม.1+559  3+605 ฝ่ายส่งน้ำฯที่ 2 โครงการส่งน้ำและบำรุงรักษาน้ำอูน</t>
  </si>
  <si>
    <t>ปรับปรุงร่องระบายน้ำข้างคลองส่งน้ำ R16L2R กม.36+000 ถึง กม.37+500  ฝ่ายส่งน้ำฯ ที่ 6 โครงการส่งน้ำและบำรุงรักษาน้ำอูน</t>
  </si>
  <si>
    <t>ปรับปรุงอาคารท่อลอดถนน คลอง R16L กม. 2+024 ฝ่ายส่งน้ำฯที่ 6 โครงการส่งน้ำและบำรุงรักษาน้ำอูน</t>
  </si>
  <si>
    <t>ปรับปรุงอาคารน้ำตก คลองR16L1R กม.1+912 และ กม.2+218 จำนวน 2 แห่ง ฝ่ายส่งน้ำฯที่ 6 โครงการส่งน้ำและบำรุงรักษาน้ำอูน</t>
  </si>
  <si>
    <t>ปรับปรุงเสริมคอนกรีตดาดคลองส่งน้ำ RMC กม.10+06618+705 ฝ่ายส่งน้ำฯที่ 4</t>
  </si>
  <si>
    <t>ปรับปรุงคลองส่งน้ำสาย 10MC12 กม.0+000  3+550</t>
  </si>
  <si>
    <t>โครงการปรับปรุงอาคารประกอบในลำน้ำห้วยหินตาด  นาอ่าง ศูนย์ศึกษาการพัฒนาภูพานฯ</t>
  </si>
  <si>
    <t xml:space="preserve">ก่อสร้างสะพาน D19R1R2R กม.2+290 ฝ่ายส่งน้ำฯ ที่ 6 โครงการส่งน้ำและบำรุงรักษาน้ำอูน </t>
  </si>
  <si>
    <t xml:space="preserve">ก่อสร้างสะพานข้ามคลอง R16L2R กม.1+770 ฝ่ายส่งน้ำฯ ที่ 6 โครงการส่งน้ำและบำรุงรักษาน้ำอูน </t>
  </si>
  <si>
    <t xml:space="preserve">งานก่อสร้างสะพานคอนกรีตเสริมเหล็ก คลอง R17L1L1L   กม. 0+350 ฝ่ายส่งน้ำฯ ที่ 6โครงการส่งน้ำและบำรุงรักษาน้ำอูน </t>
  </si>
  <si>
    <t xml:space="preserve">งานก่อสร้างสะพานคอนกรีตเสริมเหล็ก คลอง 4ซ3ก กม.0+720  ฝ่ายส่งน้ำฯ ที่ 7โครงการส่งน้ำและบำรุงรักษาน้ำอูน </t>
  </si>
  <si>
    <t xml:space="preserve">งานก่อสร้างสะพานคอนกรีตเสริมเหล็ก คลอง 4ซ3ก กม.1+100  ฝ่ายส่งน้ำฯ ที่ 7 โครงการส่งน้ำและบำรุงรักษาน้ำอูน </t>
  </si>
  <si>
    <t xml:space="preserve">งานก่อสร้างสะพานคอนกรีตเสริมเหล็กคลอง L1L  กม.5+110 ฝ่ายส่งน้ำฯที่ 2 โครงการส่งน้ำและบำรุงรักษาน้ำอูน </t>
  </si>
  <si>
    <t>งานก่อสร้างสะพานคอนกรีตเสริมเหล็กคลอง R11L  กม.0+820 ฝ่ายส่งน้ำฯที่ 5 โครงการส่งน้ำและบำรุงรักษาน้ำอูน</t>
  </si>
  <si>
    <t>ปรับปรุงสะพานคอนกรีตเสริมเหล็กคลอง R9L กม.1+580 ฝ่ายส่งน้ำฯที่ 5 โครงการฯน้ำอูน 1 แห่ง</t>
  </si>
  <si>
    <t>งานก่อสร้างสะพานคอนกรีตเสริมเหล็ก คลอง R17L  กม. 0+600 ฝ่ายส่งน้ำฯ ที่ 6  โครงการส่งน้ำและบำรุงรักษาน้ำอูน</t>
  </si>
  <si>
    <t xml:space="preserve">งานก่อสร้างสะพานคอนกรีตเสริมเหล็กคลองระบายน้ำ D22R  กม.7+000 ฝ่ายส่งน้ำฯที่ 2 โครงการส่งน้ำและบำรุงรักษาน้ำอูน </t>
  </si>
  <si>
    <t xml:space="preserve">ปรับปรุงสะพานคอนกรีตเสริมเหล็กคลอง R11L2L  กม.4+120 ฝ่ายส่งน้ำฯที่ 5 โครงการส่งน้ำและบำรุงรักษาน้ำอูน </t>
  </si>
  <si>
    <t xml:space="preserve">งานก่อสร้างสะพานคอนกรีตเสริมเหล็ก คลอง D33  กม.6+200 ฝ่ายส่งน้ำฯ ที่ 6  โครงการส่งน้ำและบำรุงรักษาน้ำอูน </t>
  </si>
  <si>
    <t xml:space="preserve">งานก่อสร้างสะพานคอนกรีตเสริมเหล็ก คลอง D34  กม.11+566 ฝ่ายส่งน้ำฯ ที่ 6  โครงการส่งน้ำและบำรุงรักษาน้ำอูน </t>
  </si>
  <si>
    <t>ปรับปรุงสะพานคอนกรีตเสริมเหล็กD17R  กม.15+310 ฝ่ายส่งน้ำฯที่ 5 โครงการฯน้ำอูน 1 แห่ง</t>
  </si>
  <si>
    <t>งานก่อสร้างสะพานคอนกรีตเสริมเหล็ก คลอง D19R1R2R  กม.5+080 ฝ่ายส่งน้ำฯ ที่ 6  โครงการส่งน้ำและบำรุงรักษาน้ำอูน</t>
  </si>
  <si>
    <t>สะพาน คสล. คลอง 1L4LR กม. 0+100 โครงการส่งน้ำและบำรุงรักาห้วยหลวง</t>
  </si>
  <si>
    <t>สะพานคสล. คลอง 1R2LR  กม.1+140   โครงการส่งน้ำและบำรุงรักษาห้วยหลวง</t>
  </si>
  <si>
    <t xml:space="preserve">ปรับปรุงสถานีอุตุนิยมอุทกวิทยา ปตร.ห้วยบางบาด  โครงการชลประทานบึงกาฬ </t>
  </si>
  <si>
    <t xml:space="preserve">บ้านพักข้าราชการ ระดับ 34 โครงการชลประทานบึงกาฬ จำนวน 2 หลัง </t>
  </si>
  <si>
    <t>บ้านพักข้าราชการ ระดับ 56  ฝ่ายส่งน้ำและบำรุงรักษาที่ 3 โครงการชลประทานบึงกาฬ  จำนวน 1 หลัง</t>
  </si>
  <si>
    <t>บ้านพักข้าราชการระดับ 56  โครงการส่งน้ำและบำรุงรักษาฝายกุมภวาปี จำนวน 5 หลัง</t>
  </si>
  <si>
    <t>บ้านพักข้าราชการระดับ 78  โครงการส่งน้ำและบำรุงรักษาฝายกุมภวาปี จำนวน 1 หลัง</t>
  </si>
  <si>
    <t xml:space="preserve">ปรับปรุงระบบสาธารณูปโภค ฝ่ายส่งน้ำฯ ที่ 17 โครงการส่งน้ำและบำรุงรักษาน้ำอูน </t>
  </si>
  <si>
    <t>157</t>
  </si>
  <si>
    <t>158</t>
  </si>
  <si>
    <t>หมูม่น</t>
  </si>
  <si>
    <t>บ้านพักคนงาน 8 ครอบครัว  จำนวน 2 หลัง</t>
  </si>
  <si>
    <t xml:space="preserve">ก่อสร้างบ้านพักข้าราชการระดับ 3-6 หรือเทียบเท่า พร้อมปรับปรุงพื้นที่ จำนวน 5 หลัง </t>
  </si>
  <si>
    <t xml:space="preserve">ก่อสร้างบ้านพักข้าราชการระดับ 1-2 หรือเทียบเท่า พร้อมปรับปรุงพื้นที่ จำนวน 5 หลัง </t>
  </si>
  <si>
    <t>ปรับปรุงรั้วคอนกรีต ระยะที่ 3</t>
  </si>
  <si>
    <t>ปรับปรุงระบบไฟฟ้าส่องสว่างและหม้อแปลง รอบบริเวณ สำนักงานชลประทานที่ 5</t>
  </si>
  <si>
    <t xml:space="preserve">โรงจอดรถขนาด 24 คัน </t>
  </si>
  <si>
    <t>ปรับปรุงระบบระบายน้ำและภูมิทัศน์ ภายในบริเวณบ้านพักสำนักงานชลประทานที่ 5</t>
  </si>
  <si>
    <t>ปรับปรุงถนนภายในบริเวณบ้านพัก สำนักงานชลประทานที่ 5</t>
  </si>
  <si>
    <t>ปรับปรุงอาคารระบายน้ำ DIKE NO.1 ฝายห้วยหลวง  จำนวน 3 แห่ง</t>
  </si>
  <si>
    <t>156</t>
  </si>
  <si>
    <t>332</t>
  </si>
  <si>
    <t>333</t>
  </si>
  <si>
    <t>334</t>
  </si>
  <si>
    <t>335</t>
  </si>
  <si>
    <t>336</t>
  </si>
  <si>
    <t>สชป.5</t>
  </si>
  <si>
    <t>สำนักชลงานประทานที่ 5</t>
  </si>
  <si>
    <t>ชป.สกลนคร</t>
  </si>
  <si>
    <t>331</t>
  </si>
  <si>
    <t>152</t>
  </si>
  <si>
    <t>153</t>
  </si>
  <si>
    <t>154</t>
  </si>
  <si>
    <t>155</t>
  </si>
  <si>
    <t>245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</si>
  <si>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</si>
  <si>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</si>
  <si>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</si>
  <si>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</si>
  <si>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</si>
  <si>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</si>
  <si>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</si>
  <si>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</si>
  <si>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</si>
  <si>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</si>
  <si>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</si>
  <si>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</si>
  <si>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381</t>
  </si>
  <si>
    <t>ปรับปรุงเครื่องกว้านบานระบายและระบบควบคุมการปิด-เปิด ปตร.เขื่อนระบายน้ำห้วยหลวงเดิม</t>
  </si>
  <si>
    <t>เพิ่มเติม กรณีเร่งด่วน แก้ภัยแล้ง-อุทกภัย</t>
  </si>
  <si>
    <t>159</t>
  </si>
  <si>
    <t>246</t>
  </si>
  <si>
    <t>337</t>
  </si>
  <si>
    <t>382</t>
  </si>
  <si>
    <t>หินสอ</t>
  </si>
  <si>
    <t>โคก</t>
  </si>
  <si>
    <t>เปือย</t>
  </si>
  <si>
    <t>ดอนม่วย</t>
  </si>
  <si>
    <t>หนองเบ็ญ</t>
  </si>
  <si>
    <t>โพนบก</t>
  </si>
  <si>
    <t>โนนเรือ</t>
  </si>
  <si>
    <t>สูงเนิน</t>
  </si>
  <si>
    <t>นาเรือง</t>
  </si>
  <si>
    <t>ฝั่งแดง</t>
  </si>
  <si>
    <t>งานก่อสร้างอาคารท่อรับน้ำ คลองระบาย D1-9R-1R  จำนวน 4 แห่ง</t>
  </si>
  <si>
    <t>ปรับปรุงป้องกันการกัดเซาะริมตลิ่งคันคลองระบาย D1-9R กม. 9+050  9+125 ฝั่งซ้าย</t>
  </si>
  <si>
    <t>ปรับปรุงท่อส่งน้ำเข้านา คลอง R-16L-3R กม.0+150 ฝั่งขวา ฝ่ายส่งน้ำฯที่ 6</t>
  </si>
  <si>
    <t>ปรับปรุงอาคารบังคับน้ำคลอง L-1L  จำนวน 4 แห่ง ฝ่ายส่งน้ำฯที่ 2</t>
  </si>
  <si>
    <t>ปรับปรุงอาคารบังคับน้ำคลอง L-1L-1L  จำนวน 2 แห่ง ฝ่ายส่งน้ำฯที่ 2</t>
  </si>
  <si>
    <t>ปรับปรุงอาคารบังคับน้ำคลอง L-1L-2L  จำนวน 5 แห่ง ฝ่ายส่งน้ำฯที่ 2</t>
  </si>
  <si>
    <t>ปรับปรุงสถานีสูบน้ำด้วยไฟฟ้า บ้านอุ่มเหม้า (คลอง L-1L กม.5+900)</t>
  </si>
  <si>
    <t>ปรับปรุงสถานีสูบน้ำด้วยไฟฟ้า บ้านเปือย (คลอง R-6L-2L กม.7+070)</t>
  </si>
</sst>
</file>

<file path=xl/styles.xml><?xml version="1.0" encoding="utf-8"?>
<styleSheet xmlns="http://schemas.openxmlformats.org/spreadsheetml/2006/main">
  <numFmts count="21">
    <numFmt numFmtId="41" formatCode="_-* #,##0_-;\-* #,##0_-;_-* &quot;-&quot;_-;_-@_-"/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_(* #,##0.00_);_(* \(#,##0.00\);_(* &quot;-&quot;??_);_(@_)"/>
    <numFmt numFmtId="188" formatCode="_(* #,##0.0000_);_(* \(#,##0.0000\);_(* &quot;-&quot;??_);_(@_)"/>
    <numFmt numFmtId="189" formatCode="\(0\)"/>
    <numFmt numFmtId="190" formatCode="_(* #,##0_);_(* \(#,##0\);_(* &quot;-&quot;??_);_(@_)"/>
    <numFmt numFmtId="191" formatCode="0000"/>
    <numFmt numFmtId="192" formatCode="_-* #,##0.0000_-;\-* #,##0.0000_-;_-* &quot;-&quot;????_-;_-@_-"/>
    <numFmt numFmtId="193" formatCode="0.0000"/>
    <numFmt numFmtId="194" formatCode="_-* #,##0_-;\-* #,##0_-;_-* &quot;-&quot;??_-;_-@_-"/>
    <numFmt numFmtId="195" formatCode="_-* #,##0.0000_-;\-* #,##0.0000_-;_-* &quot;-&quot;??_-;_-@_-"/>
    <numFmt numFmtId="196" formatCode="[$-107041E]d\ mmm\ yy;@"/>
    <numFmt numFmtId="197" formatCode="General_)"/>
    <numFmt numFmtId="198" formatCode="0.00_)"/>
    <numFmt numFmtId="199" formatCode="_(&quot;$&quot;* #,##0.00_);_(&quot;$&quot;* \(#,##0.00\);_(&quot;$&quot;* &quot;-&quot;??_);_(@_)"/>
    <numFmt numFmtId="200" formatCode="_(* #,##0.0_);_(* \(#,##0.0\);_(* &quot;-&quot;??_);_(@_)"/>
    <numFmt numFmtId="201" formatCode="0\2\20"/>
    <numFmt numFmtId="202" formatCode="_-* #,##0.00000_-;\-* #,##0.00000_-;_-* &quot;-&quot;??_-;_-@_-"/>
    <numFmt numFmtId="203" formatCode="_(* #,##0.000_);_(* \(#,##0.000\);_(* &quot;-&quot;??_);_(@_)"/>
    <numFmt numFmtId="206" formatCode="#,##0.0"/>
  </numFmts>
  <fonts count="105">
    <font>
      <sz val="10"/>
      <name val="Arial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0"/>
      <name val="Arial"/>
      <family val="2"/>
    </font>
    <font>
      <sz val="14"/>
      <name val="Cordia New"/>
      <family val="2"/>
    </font>
    <font>
      <sz val="8"/>
      <name val="Arial"/>
      <family val="2"/>
    </font>
    <font>
      <b/>
      <sz val="18"/>
      <name val="Angsana New"/>
      <family val="1"/>
    </font>
    <font>
      <b/>
      <sz val="16"/>
      <name val="Angsana New"/>
      <family val="1"/>
    </font>
    <font>
      <b/>
      <sz val="14"/>
      <name val="Angsana New"/>
      <family val="1"/>
    </font>
    <font>
      <sz val="16"/>
      <name val="Angsana New"/>
      <family val="1"/>
    </font>
    <font>
      <b/>
      <sz val="16"/>
      <name val="CordiaUPC"/>
      <family val="2"/>
      <charset val="222"/>
    </font>
    <font>
      <sz val="16"/>
      <name val="CordiaUPC"/>
      <family val="2"/>
      <charset val="222"/>
    </font>
    <font>
      <b/>
      <sz val="18"/>
      <color indexed="10"/>
      <name val="Angsana New"/>
      <family val="1"/>
    </font>
    <font>
      <sz val="14"/>
      <name val="Angsana New"/>
      <family val="1"/>
    </font>
    <font>
      <b/>
      <u/>
      <sz val="18"/>
      <color indexed="12"/>
      <name val="Angsana New"/>
      <family val="1"/>
    </font>
    <font>
      <b/>
      <u/>
      <sz val="16"/>
      <name val="Angsana New"/>
      <family val="1"/>
    </font>
    <font>
      <sz val="18"/>
      <name val="Angsana New"/>
      <family val="1"/>
    </font>
    <font>
      <sz val="14"/>
      <color indexed="12"/>
      <name val="Angsana New"/>
      <family val="1"/>
    </font>
    <font>
      <b/>
      <u/>
      <sz val="14"/>
      <color indexed="12"/>
      <name val="Angsana New"/>
      <family val="1"/>
    </font>
    <font>
      <b/>
      <sz val="18"/>
      <name val="CordiaUPC"/>
      <family val="2"/>
      <charset val="222"/>
    </font>
    <font>
      <b/>
      <sz val="22"/>
      <name val="TH SarabunPSK"/>
      <family val="2"/>
    </font>
    <font>
      <b/>
      <sz val="18"/>
      <name val="TH SarabunPSK"/>
      <family val="2"/>
    </font>
    <font>
      <b/>
      <sz val="16"/>
      <name val="TH SarabunPSK"/>
      <family val="2"/>
    </font>
    <font>
      <b/>
      <sz val="12"/>
      <name val="TH SarabunPSK"/>
      <family val="2"/>
    </font>
    <font>
      <b/>
      <sz val="18"/>
      <color indexed="42"/>
      <name val="TH SarabunPSK"/>
      <family val="2"/>
    </font>
    <font>
      <sz val="16"/>
      <name val="TH SarabunPSK"/>
      <family val="2"/>
    </font>
    <font>
      <sz val="10"/>
      <name val="Arial"/>
      <family val="2"/>
    </font>
    <font>
      <sz val="10"/>
      <name val="Arial"/>
      <family val="2"/>
    </font>
    <font>
      <b/>
      <sz val="14"/>
      <name val="TH SarabunPSK"/>
      <family val="2"/>
    </font>
    <font>
      <b/>
      <sz val="14"/>
      <color indexed="47"/>
      <name val="TH SarabunPSK"/>
      <family val="2"/>
    </font>
    <font>
      <sz val="14"/>
      <name val="TH SarabunPSK"/>
      <family val="2"/>
    </font>
    <font>
      <b/>
      <sz val="14"/>
      <name val="AngsanaUPC"/>
      <family val="1"/>
      <charset val="222"/>
    </font>
    <font>
      <sz val="11"/>
      <color indexed="8"/>
      <name val="Calibri"/>
      <family val="2"/>
      <charset val="222"/>
    </font>
    <font>
      <sz val="11"/>
      <color indexed="9"/>
      <name val="Calibri"/>
      <family val="2"/>
      <charset val="222"/>
    </font>
    <font>
      <sz val="14"/>
      <name val="AngsanaUPC"/>
      <family val="1"/>
    </font>
    <font>
      <sz val="11"/>
      <color indexed="20"/>
      <name val="Calibri"/>
      <family val="2"/>
      <charset val="222"/>
    </font>
    <font>
      <b/>
      <sz val="11"/>
      <color indexed="52"/>
      <name val="Calibri"/>
      <family val="2"/>
      <charset val="222"/>
    </font>
    <font>
      <b/>
      <sz val="11"/>
      <color indexed="9"/>
      <name val="Calibri"/>
      <family val="2"/>
      <charset val="222"/>
    </font>
    <font>
      <i/>
      <sz val="11"/>
      <color indexed="23"/>
      <name val="Calibri"/>
      <family val="2"/>
      <charset val="222"/>
    </font>
    <font>
      <sz val="11"/>
      <color indexed="17"/>
      <name val="Calibri"/>
      <family val="2"/>
      <charset val="222"/>
    </font>
    <font>
      <b/>
      <sz val="12"/>
      <name val="Arial"/>
      <family val="2"/>
    </font>
    <font>
      <b/>
      <sz val="15"/>
      <color indexed="56"/>
      <name val="Calibri"/>
      <family val="2"/>
      <charset val="222"/>
    </font>
    <font>
      <b/>
      <sz val="13"/>
      <color indexed="56"/>
      <name val="Calibri"/>
      <family val="2"/>
      <charset val="222"/>
    </font>
    <font>
      <b/>
      <sz val="11"/>
      <color indexed="56"/>
      <name val="Calibri"/>
      <family val="2"/>
      <charset val="222"/>
    </font>
    <font>
      <sz val="11"/>
      <color indexed="62"/>
      <name val="Calibri"/>
      <family val="2"/>
      <charset val="222"/>
    </font>
    <font>
      <sz val="11"/>
      <color indexed="52"/>
      <name val="Calibri"/>
      <family val="2"/>
      <charset val="222"/>
    </font>
    <font>
      <sz val="11"/>
      <color indexed="60"/>
      <name val="Calibri"/>
      <family val="2"/>
      <charset val="222"/>
    </font>
    <font>
      <sz val="7"/>
      <name val="Small Fonts"/>
      <family val="2"/>
    </font>
    <font>
      <b/>
      <i/>
      <sz val="16"/>
      <name val="Helv"/>
    </font>
    <font>
      <b/>
      <sz val="11"/>
      <color indexed="63"/>
      <name val="Calibri"/>
      <family val="2"/>
      <charset val="222"/>
    </font>
    <font>
      <b/>
      <sz val="18"/>
      <color indexed="56"/>
      <name val="Cambria"/>
      <family val="2"/>
      <charset val="222"/>
    </font>
    <font>
      <b/>
      <sz val="11"/>
      <color indexed="8"/>
      <name val="Calibri"/>
      <family val="2"/>
      <charset val="222"/>
    </font>
    <font>
      <sz val="11"/>
      <color indexed="10"/>
      <name val="Calibri"/>
      <family val="2"/>
      <charset val="222"/>
    </font>
    <font>
      <sz val="12"/>
      <name val="นูลมรผ"/>
      <charset val="129"/>
    </font>
    <font>
      <sz val="16"/>
      <name val="AngsanaUPC"/>
      <family val="1"/>
      <charset val="222"/>
    </font>
    <font>
      <sz val="12"/>
      <name val="นูลมรผ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6"/>
      <name val="EucrosiaUPC"/>
      <family val="1"/>
    </font>
    <font>
      <sz val="11"/>
      <color indexed="8"/>
      <name val="Tahoma"/>
      <family val="2"/>
      <charset val="222"/>
    </font>
    <font>
      <sz val="14"/>
      <color indexed="8"/>
      <name val="TH SarabunPSK"/>
      <family val="2"/>
    </font>
    <font>
      <sz val="14"/>
      <name val="SV Rojchana"/>
    </font>
    <font>
      <sz val="16"/>
      <name val="AngsanaUPC"/>
      <family val="1"/>
    </font>
    <font>
      <sz val="18"/>
      <name val="AngsanaUPC"/>
      <family val="1"/>
    </font>
    <font>
      <sz val="11"/>
      <color indexed="9"/>
      <name val="Tahoma"/>
      <family val="2"/>
      <charset val="222"/>
    </font>
    <font>
      <sz val="11"/>
      <color indexed="62"/>
      <name val="Tahoma"/>
      <family val="2"/>
      <charset val="222"/>
    </font>
    <font>
      <sz val="10"/>
      <name val="Times New Roman"/>
      <family val="1"/>
      <charset val="204"/>
    </font>
    <font>
      <sz val="11"/>
      <color rgb="FF000000"/>
      <name val="Tahoma"/>
      <family val="2"/>
    </font>
    <font>
      <sz val="11"/>
      <color indexed="8"/>
      <name val="Tahoma"/>
      <family val="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u/>
      <sz val="10"/>
      <color indexed="12"/>
      <name val="Arial"/>
      <family val="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17"/>
      <name val="Tahoma"/>
      <family val="2"/>
      <charset val="222"/>
    </font>
    <font>
      <u/>
      <sz val="10"/>
      <color indexed="36"/>
      <name val="Arial"/>
      <family val="2"/>
    </font>
    <font>
      <sz val="10"/>
      <color rgb="FF000000"/>
      <name val="Arial"/>
      <family val="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hadow/>
      <sz val="14"/>
      <color rgb="FF000000"/>
      <name val="TH SarabunPSK"/>
      <family val="2"/>
    </font>
    <font>
      <shadow/>
      <sz val="14"/>
      <name val="TH SarabunPSK"/>
      <family val="2"/>
    </font>
    <font>
      <sz val="14"/>
      <color theme="1"/>
      <name val="TH SarabunPSK"/>
      <family val="2"/>
    </font>
    <font>
      <sz val="11"/>
      <color theme="1"/>
      <name val="Tahoma"/>
      <family val="2"/>
      <scheme val="minor"/>
    </font>
    <font>
      <b/>
      <sz val="16"/>
      <color indexed="8"/>
      <name val="TH SarabunPSK"/>
      <family val="2"/>
    </font>
    <font>
      <sz val="14"/>
      <color indexed="12"/>
      <name val="TH SarabunPSK"/>
      <family val="2"/>
    </font>
    <font>
      <sz val="14"/>
      <color indexed="10"/>
      <name val="TH SarabunPSK"/>
      <family val="2"/>
    </font>
    <font>
      <sz val="14"/>
      <color rgb="FFFF0000"/>
      <name val="TH SarabunPSK"/>
      <family val="2"/>
    </font>
    <font>
      <sz val="14"/>
      <color indexed="47"/>
      <name val="TH SarabunPSK"/>
      <family val="2"/>
    </font>
    <font>
      <b/>
      <sz val="14"/>
      <color rgb="FFFF0000"/>
      <name val="TH SarabunPSK"/>
      <family val="2"/>
    </font>
    <font>
      <sz val="14"/>
      <color indexed="42"/>
      <name val="TH SarabunPSK"/>
      <family val="2"/>
    </font>
    <font>
      <b/>
      <sz val="14"/>
      <color indexed="42"/>
      <name val="TH SarabunPSK"/>
      <family val="2"/>
    </font>
    <font>
      <sz val="14"/>
      <name val="DilleniaUPC"/>
      <family val="1"/>
      <charset val="222"/>
    </font>
    <font>
      <b/>
      <sz val="16"/>
      <color indexed="12"/>
      <name val="TH SarabunPSK"/>
      <family val="2"/>
    </font>
    <font>
      <b/>
      <i/>
      <u/>
      <sz val="14"/>
      <color rgb="FFFF0000"/>
      <name val="TH SarabunPSK"/>
      <family val="2"/>
    </font>
    <font>
      <b/>
      <i/>
      <shadow/>
      <u/>
      <sz val="14"/>
      <color rgb="FFFF0000"/>
      <name val="TH SarabunPSK"/>
      <family val="2"/>
    </font>
    <font>
      <b/>
      <sz val="14"/>
      <color indexed="12"/>
      <name val="TH SarabunPSK"/>
      <family val="2"/>
    </font>
    <font>
      <sz val="10"/>
      <name val="Arial"/>
    </font>
    <font>
      <sz val="16"/>
      <color theme="1"/>
      <name val="TH SarabunPSK"/>
      <family val="2"/>
    </font>
  </fonts>
  <fills count="3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</borders>
  <cellStyleXfs count="486">
    <xf numFmtId="0" fontId="0" fillId="0" borderId="0"/>
    <xf numFmtId="187" fontId="3" fillId="0" borderId="0" applyFont="0" applyFill="0" applyBorder="0" applyAlignment="0" applyProtection="0"/>
    <xf numFmtId="0" fontId="3" fillId="0" borderId="0"/>
    <xf numFmtId="0" fontId="4" fillId="0" borderId="0"/>
    <xf numFmtId="0" fontId="26" fillId="0" borderId="0"/>
    <xf numFmtId="43" fontId="26" fillId="0" borderId="0" applyFont="0" applyFill="0" applyBorder="0" applyAlignment="0" applyProtection="0"/>
    <xf numFmtId="0" fontId="2" fillId="0" borderId="0"/>
    <xf numFmtId="0" fontId="26" fillId="0" borderId="0"/>
    <xf numFmtId="188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27" fillId="0" borderId="0"/>
    <xf numFmtId="43" fontId="27" fillId="0" borderId="0" applyFont="0" applyFill="0" applyBorder="0" applyAlignment="0" applyProtection="0"/>
    <xf numFmtId="190" fontId="26" fillId="0" borderId="0" applyFont="0" applyFill="0" applyBorder="0" applyAlignment="0" applyProtection="0"/>
    <xf numFmtId="0" fontId="26" fillId="0" borderId="0"/>
    <xf numFmtId="0" fontId="26" fillId="0" borderId="0"/>
    <xf numFmtId="0" fontId="27" fillId="0" borderId="0"/>
    <xf numFmtId="9" fontId="31" fillId="0" borderId="0">
      <alignment vertical="center"/>
    </xf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32" fillId="12" borderId="0" applyNumberFormat="0" applyBorder="0" applyAlignment="0" applyProtection="0"/>
    <xf numFmtId="0" fontId="32" fillId="15" borderId="0" applyNumberFormat="0" applyBorder="0" applyAlignment="0" applyProtection="0"/>
    <xf numFmtId="0" fontId="32" fillId="18" borderId="0" applyNumberFormat="0" applyBorder="0" applyAlignment="0" applyProtection="0"/>
    <xf numFmtId="0" fontId="33" fillId="19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33" fillId="22" borderId="0" applyNumberFormat="0" applyBorder="0" applyAlignment="0" applyProtection="0"/>
    <xf numFmtId="9" fontId="34" fillId="0" borderId="0"/>
    <xf numFmtId="0" fontId="33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33" fillId="26" borderId="0" applyNumberFormat="0" applyBorder="0" applyAlignment="0" applyProtection="0"/>
    <xf numFmtId="0" fontId="35" fillId="10" borderId="0" applyNumberFormat="0" applyBorder="0" applyAlignment="0" applyProtection="0"/>
    <xf numFmtId="0" fontId="36" fillId="27" borderId="27" applyNumberFormat="0" applyAlignment="0" applyProtection="0"/>
    <xf numFmtId="0" fontId="37" fillId="28" borderId="28" applyNumberFormat="0" applyAlignment="0" applyProtection="0"/>
    <xf numFmtId="197" fontId="34" fillId="0" borderId="0"/>
    <xf numFmtId="197" fontId="34" fillId="0" borderId="0"/>
    <xf numFmtId="197" fontId="34" fillId="0" borderId="0"/>
    <xf numFmtId="197" fontId="34" fillId="0" borderId="0"/>
    <xf numFmtId="197" fontId="34" fillId="0" borderId="0"/>
    <xf numFmtId="197" fontId="34" fillId="0" borderId="0"/>
    <xf numFmtId="197" fontId="34" fillId="0" borderId="0"/>
    <xf numFmtId="197" fontId="34" fillId="0" borderId="0"/>
    <xf numFmtId="43" fontId="27" fillId="0" borderId="0" applyFont="0" applyFill="0" applyBorder="0" applyAlignment="0" applyProtection="0"/>
    <xf numFmtId="0" fontId="38" fillId="0" borderId="0" applyNumberFormat="0" applyFill="0" applyBorder="0" applyAlignment="0" applyProtection="0"/>
    <xf numFmtId="0" fontId="39" fillId="11" borderId="0" applyNumberFormat="0" applyBorder="0" applyAlignment="0" applyProtection="0"/>
    <xf numFmtId="38" fontId="5" fillId="29" borderId="0" applyNumberFormat="0" applyBorder="0" applyAlignment="0" applyProtection="0"/>
    <xf numFmtId="0" fontId="40" fillId="0" borderId="29" applyNumberFormat="0" applyAlignment="0" applyProtection="0">
      <alignment horizontal="left" vertical="center"/>
    </xf>
    <xf numFmtId="0" fontId="40" fillId="0" borderId="19">
      <alignment horizontal="left" vertical="center"/>
    </xf>
    <xf numFmtId="0" fontId="41" fillId="0" borderId="30" applyNumberFormat="0" applyFill="0" applyAlignment="0" applyProtection="0"/>
    <xf numFmtId="0" fontId="42" fillId="0" borderId="31" applyNumberFormat="0" applyFill="0" applyAlignment="0" applyProtection="0"/>
    <xf numFmtId="0" fontId="43" fillId="0" borderId="32" applyNumberFormat="0" applyFill="0" applyAlignment="0" applyProtection="0"/>
    <xf numFmtId="0" fontId="43" fillId="0" borderId="0" applyNumberFormat="0" applyFill="0" applyBorder="0" applyAlignment="0" applyProtection="0"/>
    <xf numFmtId="0" fontId="44" fillId="14" borderId="27" applyNumberFormat="0" applyAlignment="0" applyProtection="0"/>
    <xf numFmtId="10" fontId="5" fillId="30" borderId="2" applyNumberFormat="0" applyBorder="0" applyAlignment="0" applyProtection="0"/>
    <xf numFmtId="0" fontId="45" fillId="0" borderId="33" applyNumberFormat="0" applyFill="0" applyAlignment="0" applyProtection="0"/>
    <xf numFmtId="0" fontId="46" fillId="31" borderId="0" applyNumberFormat="0" applyBorder="0" applyAlignment="0" applyProtection="0"/>
    <xf numFmtId="37" fontId="47" fillId="0" borderId="0"/>
    <xf numFmtId="198" fontId="48" fillId="0" borderId="0"/>
    <xf numFmtId="0" fontId="26" fillId="0" borderId="0"/>
    <xf numFmtId="0" fontId="26" fillId="32" borderId="34" applyNumberFormat="0" applyFont="0" applyAlignment="0" applyProtection="0"/>
    <xf numFmtId="0" fontId="49" fillId="27" borderId="35" applyNumberFormat="0" applyAlignment="0" applyProtection="0"/>
    <xf numFmtId="10" fontId="26" fillId="0" borderId="0" applyFont="0" applyFill="0" applyBorder="0" applyAlignment="0" applyProtection="0"/>
    <xf numFmtId="1" fontId="26" fillId="0" borderId="26" applyNumberFormat="0" applyFill="0" applyAlignment="0" applyProtection="0">
      <alignment horizontal="center" vertical="center"/>
    </xf>
    <xf numFmtId="0" fontId="50" fillId="0" borderId="0" applyNumberFormat="0" applyFill="0" applyBorder="0" applyAlignment="0" applyProtection="0"/>
    <xf numFmtId="0" fontId="51" fillId="0" borderId="36" applyNumberFormat="0" applyFill="0" applyAlignment="0" applyProtection="0"/>
    <xf numFmtId="0" fontId="52" fillId="0" borderId="0" applyNumberFormat="0" applyFill="0" applyBorder="0" applyAlignment="0" applyProtection="0"/>
    <xf numFmtId="9" fontId="53" fillId="0" borderId="0" applyFont="0" applyFill="0" applyBorder="0" applyAlignment="0" applyProtection="0"/>
    <xf numFmtId="0" fontId="54" fillId="0" borderId="0" applyProtection="0"/>
    <xf numFmtId="0" fontId="55" fillId="0" borderId="0" applyFont="0" applyFill="0" applyBorder="0" applyAlignment="0" applyProtection="0"/>
    <xf numFmtId="0" fontId="55" fillId="0" borderId="0" applyFont="0" applyFill="0" applyBorder="0" applyAlignment="0" applyProtection="0"/>
    <xf numFmtId="0" fontId="55" fillId="0" borderId="0" applyFont="0" applyFill="0" applyBorder="0" applyAlignment="0" applyProtection="0"/>
    <xf numFmtId="0" fontId="55" fillId="0" borderId="0" applyFont="0" applyFill="0" applyBorder="0" applyAlignment="0" applyProtection="0"/>
    <xf numFmtId="0" fontId="53" fillId="0" borderId="0"/>
    <xf numFmtId="0" fontId="26" fillId="0" borderId="0"/>
    <xf numFmtId="43" fontId="26" fillId="0" borderId="0" applyFont="0" applyFill="0" applyBorder="0" applyAlignment="0" applyProtection="0"/>
    <xf numFmtId="187" fontId="26" fillId="0" borderId="0" applyFont="0" applyFill="0" applyBorder="0" applyAlignment="0" applyProtection="0"/>
    <xf numFmtId="0" fontId="58" fillId="0" borderId="0"/>
    <xf numFmtId="0" fontId="59" fillId="0" borderId="0"/>
    <xf numFmtId="0" fontId="59" fillId="0" borderId="0"/>
    <xf numFmtId="43" fontId="26" fillId="0" borderId="0" applyFont="0" applyFill="0" applyBorder="0" applyAlignment="0" applyProtection="0"/>
    <xf numFmtId="0" fontId="4" fillId="0" borderId="0"/>
    <xf numFmtId="0" fontId="26" fillId="0" borderId="0"/>
    <xf numFmtId="0" fontId="61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44" fontId="54" fillId="0" borderId="0" applyFont="0" applyFill="0" applyBorder="0" applyAlignment="0" applyProtection="0"/>
    <xf numFmtId="44" fontId="62" fillId="0" borderId="0" applyFont="0" applyFill="0" applyBorder="0" applyAlignment="0" applyProtection="0"/>
    <xf numFmtId="44" fontId="62" fillId="0" borderId="0" applyFont="0" applyFill="0" applyBorder="0" applyAlignment="0" applyProtection="0"/>
    <xf numFmtId="44" fontId="62" fillId="0" borderId="0" applyFont="0" applyFill="0" applyBorder="0" applyAlignment="0" applyProtection="0"/>
    <xf numFmtId="4" fontId="63" fillId="0" borderId="37"/>
    <xf numFmtId="4" fontId="63" fillId="0" borderId="37"/>
    <xf numFmtId="4" fontId="63" fillId="0" borderId="37"/>
    <xf numFmtId="4" fontId="63" fillId="0" borderId="37"/>
    <xf numFmtId="4" fontId="63" fillId="0" borderId="37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10" borderId="0" applyNumberFormat="0" applyBorder="0" applyAlignment="0" applyProtection="0"/>
    <xf numFmtId="0" fontId="59" fillId="10" borderId="0" applyNumberFormat="0" applyBorder="0" applyAlignment="0" applyProtection="0"/>
    <xf numFmtId="0" fontId="59" fillId="10" borderId="0" applyNumberFormat="0" applyBorder="0" applyAlignment="0" applyProtection="0"/>
    <xf numFmtId="0" fontId="59" fillId="11" borderId="0" applyNumberFormat="0" applyBorder="0" applyAlignment="0" applyProtection="0"/>
    <xf numFmtId="0" fontId="59" fillId="11" borderId="0" applyNumberFormat="0" applyBorder="0" applyAlignment="0" applyProtection="0"/>
    <xf numFmtId="0" fontId="59" fillId="11" borderId="0" applyNumberFormat="0" applyBorder="0" applyAlignment="0" applyProtection="0"/>
    <xf numFmtId="0" fontId="59" fillId="12" borderId="0" applyNumberFormat="0" applyBorder="0" applyAlignment="0" applyProtection="0"/>
    <xf numFmtId="0" fontId="59" fillId="12" borderId="0" applyNumberFormat="0" applyBorder="0" applyAlignment="0" applyProtection="0"/>
    <xf numFmtId="0" fontId="59" fillId="12" borderId="0" applyNumberFormat="0" applyBorder="0" applyAlignment="0" applyProtection="0"/>
    <xf numFmtId="0" fontId="59" fillId="13" borderId="0" applyNumberFormat="0" applyBorder="0" applyAlignment="0" applyProtection="0"/>
    <xf numFmtId="0" fontId="59" fillId="13" borderId="0" applyNumberFormat="0" applyBorder="0" applyAlignment="0" applyProtection="0"/>
    <xf numFmtId="0" fontId="59" fillId="13" borderId="0" applyNumberFormat="0" applyBorder="0" applyAlignment="0" applyProtection="0"/>
    <xf numFmtId="0" fontId="59" fillId="14" borderId="0" applyNumberFormat="0" applyBorder="0" applyAlignment="0" applyProtection="0"/>
    <xf numFmtId="0" fontId="59" fillId="14" borderId="0" applyNumberFormat="0" applyBorder="0" applyAlignment="0" applyProtection="0"/>
    <xf numFmtId="0" fontId="59" fillId="14" borderId="0" applyNumberFormat="0" applyBorder="0" applyAlignment="0" applyProtection="0"/>
    <xf numFmtId="0" fontId="59" fillId="15" borderId="0" applyNumberFormat="0" applyBorder="0" applyAlignment="0" applyProtection="0"/>
    <xf numFmtId="0" fontId="59" fillId="15" borderId="0" applyNumberFormat="0" applyBorder="0" applyAlignment="0" applyProtection="0"/>
    <xf numFmtId="0" fontId="59" fillId="15" borderId="0" applyNumberFormat="0" applyBorder="0" applyAlignment="0" applyProtection="0"/>
    <xf numFmtId="0" fontId="59" fillId="16" borderId="0" applyNumberFormat="0" applyBorder="0" applyAlignment="0" applyProtection="0"/>
    <xf numFmtId="0" fontId="59" fillId="16" borderId="0" applyNumberFormat="0" applyBorder="0" applyAlignment="0" applyProtection="0"/>
    <xf numFmtId="0" fontId="59" fillId="16" borderId="0" applyNumberFormat="0" applyBorder="0" applyAlignment="0" applyProtection="0"/>
    <xf numFmtId="0" fontId="59" fillId="17" borderId="0" applyNumberFormat="0" applyBorder="0" applyAlignment="0" applyProtection="0"/>
    <xf numFmtId="0" fontId="59" fillId="17" borderId="0" applyNumberFormat="0" applyBorder="0" applyAlignment="0" applyProtection="0"/>
    <xf numFmtId="0" fontId="59" fillId="17" borderId="0" applyNumberFormat="0" applyBorder="0" applyAlignment="0" applyProtection="0"/>
    <xf numFmtId="0" fontId="59" fillId="12" borderId="0" applyNumberFormat="0" applyBorder="0" applyAlignment="0" applyProtection="0"/>
    <xf numFmtId="0" fontId="59" fillId="12" borderId="0" applyNumberFormat="0" applyBorder="0" applyAlignment="0" applyProtection="0"/>
    <xf numFmtId="0" fontId="59" fillId="12" borderId="0" applyNumberFormat="0" applyBorder="0" applyAlignment="0" applyProtection="0"/>
    <xf numFmtId="0" fontId="59" fillId="15" borderId="0" applyNumberFormat="0" applyBorder="0" applyAlignment="0" applyProtection="0"/>
    <xf numFmtId="0" fontId="59" fillId="15" borderId="0" applyNumberFormat="0" applyBorder="0" applyAlignment="0" applyProtection="0"/>
    <xf numFmtId="0" fontId="59" fillId="15" borderId="0" applyNumberFormat="0" applyBorder="0" applyAlignment="0" applyProtection="0"/>
    <xf numFmtId="0" fontId="59" fillId="18" borderId="0" applyNumberFormat="0" applyBorder="0" applyAlignment="0" applyProtection="0"/>
    <xf numFmtId="0" fontId="59" fillId="18" borderId="0" applyNumberFormat="0" applyBorder="0" applyAlignment="0" applyProtection="0"/>
    <xf numFmtId="0" fontId="59" fillId="18" borderId="0" applyNumberFormat="0" applyBorder="0" applyAlignment="0" applyProtection="0"/>
    <xf numFmtId="0" fontId="54" fillId="0" borderId="0"/>
    <xf numFmtId="0" fontId="62" fillId="0" borderId="0"/>
    <xf numFmtId="0" fontId="62" fillId="0" borderId="0"/>
    <xf numFmtId="0" fontId="62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62" fillId="0" borderId="0"/>
    <xf numFmtId="0" fontId="54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54" fillId="0" borderId="0"/>
    <xf numFmtId="0" fontId="54" fillId="0" borderId="0"/>
    <xf numFmtId="0" fontId="64" fillId="19" borderId="0" applyNumberFormat="0" applyBorder="0" applyAlignment="0" applyProtection="0"/>
    <xf numFmtId="0" fontId="64" fillId="19" borderId="0" applyNumberFormat="0" applyBorder="0" applyAlignment="0" applyProtection="0"/>
    <xf numFmtId="0" fontId="64" fillId="19" borderId="0" applyNumberFormat="0" applyBorder="0" applyAlignment="0" applyProtection="0"/>
    <xf numFmtId="0" fontId="64" fillId="16" borderId="0" applyNumberFormat="0" applyBorder="0" applyAlignment="0" applyProtection="0"/>
    <xf numFmtId="0" fontId="64" fillId="16" borderId="0" applyNumberFormat="0" applyBorder="0" applyAlignment="0" applyProtection="0"/>
    <xf numFmtId="0" fontId="64" fillId="16" borderId="0" applyNumberFormat="0" applyBorder="0" applyAlignment="0" applyProtection="0"/>
    <xf numFmtId="0" fontId="64" fillId="17" borderId="0" applyNumberFormat="0" applyBorder="0" applyAlignment="0" applyProtection="0"/>
    <xf numFmtId="0" fontId="64" fillId="17" borderId="0" applyNumberFormat="0" applyBorder="0" applyAlignment="0" applyProtection="0"/>
    <xf numFmtId="0" fontId="64" fillId="17" borderId="0" applyNumberFormat="0" applyBorder="0" applyAlignment="0" applyProtection="0"/>
    <xf numFmtId="0" fontId="64" fillId="20" borderId="0" applyNumberFormat="0" applyBorder="0" applyAlignment="0" applyProtection="0"/>
    <xf numFmtId="0" fontId="64" fillId="20" borderId="0" applyNumberFormat="0" applyBorder="0" applyAlignment="0" applyProtection="0"/>
    <xf numFmtId="0" fontId="64" fillId="20" borderId="0" applyNumberFormat="0" applyBorder="0" applyAlignment="0" applyProtection="0"/>
    <xf numFmtId="0" fontId="64" fillId="21" borderId="0" applyNumberFormat="0" applyBorder="0" applyAlignment="0" applyProtection="0"/>
    <xf numFmtId="0" fontId="64" fillId="21" borderId="0" applyNumberFormat="0" applyBorder="0" applyAlignment="0" applyProtection="0"/>
    <xf numFmtId="0" fontId="64" fillId="21" borderId="0" applyNumberFormat="0" applyBorder="0" applyAlignment="0" applyProtection="0"/>
    <xf numFmtId="0" fontId="64" fillId="22" borderId="0" applyNumberFormat="0" applyBorder="0" applyAlignment="0" applyProtection="0"/>
    <xf numFmtId="0" fontId="64" fillId="22" borderId="0" applyNumberFormat="0" applyBorder="0" applyAlignment="0" applyProtection="0"/>
    <xf numFmtId="0" fontId="64" fillId="22" borderId="0" applyNumberFormat="0" applyBorder="0" applyAlignment="0" applyProtection="0"/>
    <xf numFmtId="9" fontId="34" fillId="0" borderId="0"/>
    <xf numFmtId="9" fontId="34" fillId="0" borderId="0"/>
    <xf numFmtId="9" fontId="34" fillId="0" borderId="0"/>
    <xf numFmtId="0" fontId="54" fillId="0" borderId="0"/>
    <xf numFmtId="199" fontId="26" fillId="0" borderId="0" applyFont="0" applyFill="0" applyBorder="0" applyAlignment="0" applyProtection="0"/>
    <xf numFmtId="44" fontId="54" fillId="0" borderId="0" applyFont="0" applyFill="0" applyBorder="0" applyAlignment="0" applyProtection="0"/>
    <xf numFmtId="44" fontId="62" fillId="0" borderId="0" applyFont="0" applyFill="0" applyBorder="0" applyAlignment="0" applyProtection="0"/>
    <xf numFmtId="44" fontId="62" fillId="0" borderId="0" applyFont="0" applyFill="0" applyBorder="0" applyAlignment="0" applyProtection="0"/>
    <xf numFmtId="44" fontId="62" fillId="0" borderId="0" applyFont="0" applyFill="0" applyBorder="0" applyAlignment="0" applyProtection="0"/>
    <xf numFmtId="197" fontId="34" fillId="0" borderId="0"/>
    <xf numFmtId="197" fontId="34" fillId="0" borderId="0"/>
    <xf numFmtId="197" fontId="34" fillId="0" borderId="0"/>
    <xf numFmtId="197" fontId="34" fillId="0" borderId="0"/>
    <xf numFmtId="197" fontId="34" fillId="0" borderId="0"/>
    <xf numFmtId="197" fontId="34" fillId="0" borderId="0"/>
    <xf numFmtId="197" fontId="34" fillId="0" borderId="0"/>
    <xf numFmtId="197" fontId="34" fillId="0" borderId="0"/>
    <xf numFmtId="197" fontId="34" fillId="0" borderId="0"/>
    <xf numFmtId="197" fontId="34" fillId="0" borderId="0"/>
    <xf numFmtId="197" fontId="34" fillId="0" borderId="0"/>
    <xf numFmtId="197" fontId="34" fillId="0" borderId="0"/>
    <xf numFmtId="197" fontId="34" fillId="0" borderId="0"/>
    <xf numFmtId="197" fontId="34" fillId="0" borderId="0"/>
    <xf numFmtId="197" fontId="34" fillId="0" borderId="0"/>
    <xf numFmtId="197" fontId="34" fillId="0" borderId="0"/>
    <xf numFmtId="197" fontId="34" fillId="0" borderId="0"/>
    <xf numFmtId="197" fontId="34" fillId="0" borderId="0"/>
    <xf numFmtId="197" fontId="34" fillId="0" borderId="0"/>
    <xf numFmtId="197" fontId="34" fillId="0" borderId="0"/>
    <xf numFmtId="197" fontId="34" fillId="0" borderId="0"/>
    <xf numFmtId="197" fontId="34" fillId="0" borderId="0"/>
    <xf numFmtId="197" fontId="34" fillId="0" borderId="0"/>
    <xf numFmtId="197" fontId="34" fillId="0" borderId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54" fillId="0" borderId="0"/>
    <xf numFmtId="0" fontId="65" fillId="14" borderId="27" applyNumberFormat="0" applyAlignment="0" applyProtection="0"/>
    <xf numFmtId="0" fontId="66" fillId="0" borderId="0" applyNumberFormat="0" applyFill="0" applyBorder="0" applyProtection="0">
      <alignment vertical="top" wrapText="1"/>
    </xf>
    <xf numFmtId="0" fontId="66" fillId="0" borderId="0" applyNumberFormat="0" applyFill="0" applyBorder="0" applyProtection="0">
      <alignment vertical="top" wrapText="1"/>
    </xf>
    <xf numFmtId="0" fontId="67" fillId="0" borderId="0" applyNumberFormat="0" applyBorder="0" applyProtection="0"/>
    <xf numFmtId="0" fontId="27" fillId="0" borderId="0"/>
    <xf numFmtId="0" fontId="26" fillId="0" borderId="0"/>
    <xf numFmtId="0" fontId="26" fillId="0" borderId="0"/>
    <xf numFmtId="0" fontId="26" fillId="0" borderId="0"/>
    <xf numFmtId="0" fontId="68" fillId="0" borderId="0"/>
    <xf numFmtId="0" fontId="2" fillId="0" borderId="0"/>
    <xf numFmtId="9" fontId="26" fillId="0" borderId="0" applyFont="0" applyFill="0" applyBorder="0" applyAlignment="0" applyProtection="0"/>
    <xf numFmtId="0" fontId="54" fillId="0" borderId="0"/>
    <xf numFmtId="4" fontId="63" fillId="0" borderId="37"/>
    <xf numFmtId="0" fontId="54" fillId="0" borderId="0"/>
    <xf numFmtId="0" fontId="62" fillId="0" borderId="0"/>
    <xf numFmtId="0" fontId="62" fillId="0" borderId="0"/>
    <xf numFmtId="0" fontId="62" fillId="0" borderId="0"/>
    <xf numFmtId="0" fontId="69" fillId="27" borderId="27" applyNumberFormat="0" applyAlignment="0" applyProtection="0"/>
    <xf numFmtId="0" fontId="69" fillId="27" borderId="27" applyNumberFormat="0" applyAlignment="0" applyProtection="0"/>
    <xf numFmtId="0" fontId="69" fillId="27" borderId="27" applyNumberFormat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200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>
      <alignment vertical="top"/>
      <protection locked="0"/>
    </xf>
    <xf numFmtId="0" fontId="74" fillId="28" borderId="28" applyNumberFormat="0" applyAlignment="0" applyProtection="0"/>
    <xf numFmtId="0" fontId="74" fillId="28" borderId="28" applyNumberFormat="0" applyAlignment="0" applyProtection="0"/>
    <xf numFmtId="0" fontId="74" fillId="28" borderId="28" applyNumberFormat="0" applyAlignment="0" applyProtection="0"/>
    <xf numFmtId="0" fontId="75" fillId="0" borderId="33" applyNumberFormat="0" applyFill="0" applyAlignment="0" applyProtection="0"/>
    <xf numFmtId="0" fontId="75" fillId="0" borderId="33" applyNumberFormat="0" applyFill="0" applyAlignment="0" applyProtection="0"/>
    <xf numFmtId="0" fontId="75" fillId="0" borderId="33" applyNumberFormat="0" applyFill="0" applyAlignment="0" applyProtection="0"/>
    <xf numFmtId="0" fontId="76" fillId="11" borderId="0" applyNumberFormat="0" applyBorder="0" applyAlignment="0" applyProtection="0"/>
    <xf numFmtId="0" fontId="76" fillId="11" borderId="0" applyNumberFormat="0" applyBorder="0" applyAlignment="0" applyProtection="0"/>
    <xf numFmtId="0" fontId="76" fillId="11" borderId="0" applyNumberFormat="0" applyBorder="0" applyAlignment="0" applyProtection="0"/>
    <xf numFmtId="0" fontId="77" fillId="0" borderId="0" applyNumberFormat="0" applyFill="0" applyBorder="0" applyAlignment="0" applyProtection="0">
      <alignment vertical="top"/>
      <protection locked="0"/>
    </xf>
    <xf numFmtId="4" fontId="63" fillId="0" borderId="37"/>
    <xf numFmtId="0" fontId="26" fillId="0" borderId="0"/>
    <xf numFmtId="188" fontId="67" fillId="0" borderId="0" applyFont="0" applyBorder="0" applyProtection="0"/>
    <xf numFmtId="189" fontId="67" fillId="0" borderId="0" applyFont="0" applyBorder="0" applyProtection="0"/>
    <xf numFmtId="0" fontId="4" fillId="0" borderId="0"/>
    <xf numFmtId="0" fontId="78" fillId="0" borderId="0" applyNumberFormat="0" applyBorder="0" applyProtection="0"/>
    <xf numFmtId="0" fontId="26" fillId="0" borderId="0"/>
    <xf numFmtId="0" fontId="26" fillId="0" borderId="0"/>
    <xf numFmtId="0" fontId="27" fillId="0" borderId="0"/>
    <xf numFmtId="0" fontId="67" fillId="0" borderId="0"/>
    <xf numFmtId="0" fontId="26" fillId="0" borderId="0"/>
    <xf numFmtId="0" fontId="26" fillId="0" borderId="0"/>
    <xf numFmtId="0" fontId="65" fillId="14" borderId="27" applyNumberFormat="0" applyAlignment="0" applyProtection="0"/>
    <xf numFmtId="0" fontId="65" fillId="14" borderId="27" applyNumberFormat="0" applyAlignment="0" applyProtection="0"/>
    <xf numFmtId="0" fontId="65" fillId="14" borderId="27" applyNumberFormat="0" applyAlignment="0" applyProtection="0"/>
    <xf numFmtId="0" fontId="79" fillId="31" borderId="0" applyNumberFormat="0" applyBorder="0" applyAlignment="0" applyProtection="0"/>
    <xf numFmtId="0" fontId="79" fillId="31" borderId="0" applyNumberFormat="0" applyBorder="0" applyAlignment="0" applyProtection="0"/>
    <xf numFmtId="0" fontId="79" fillId="31" borderId="0" applyNumberFormat="0" applyBorder="0" applyAlignment="0" applyProtection="0"/>
    <xf numFmtId="0" fontId="80" fillId="0" borderId="36" applyNumberFormat="0" applyFill="0" applyAlignment="0" applyProtection="0"/>
    <xf numFmtId="0" fontId="80" fillId="0" borderId="36" applyNumberFormat="0" applyFill="0" applyAlignment="0" applyProtection="0"/>
    <xf numFmtId="0" fontId="80" fillId="0" borderId="36" applyNumberFormat="0" applyFill="0" applyAlignment="0" applyProtection="0"/>
    <xf numFmtId="0" fontId="81" fillId="10" borderId="0" applyNumberFormat="0" applyBorder="0" applyAlignment="0" applyProtection="0"/>
    <xf numFmtId="0" fontId="81" fillId="10" borderId="0" applyNumberFormat="0" applyBorder="0" applyAlignment="0" applyProtection="0"/>
    <xf numFmtId="0" fontId="81" fillId="10" borderId="0" applyNumberFormat="0" applyBorder="0" applyAlignment="0" applyProtection="0"/>
    <xf numFmtId="0" fontId="54" fillId="0" borderId="0"/>
    <xf numFmtId="0" fontId="62" fillId="0" borderId="0"/>
    <xf numFmtId="0" fontId="62" fillId="0" borderId="0"/>
    <xf numFmtId="0" fontId="62" fillId="0" borderId="0"/>
    <xf numFmtId="4" fontId="63" fillId="0" borderId="37"/>
    <xf numFmtId="0" fontId="62" fillId="0" borderId="0"/>
    <xf numFmtId="0" fontId="64" fillId="23" borderId="0" applyNumberFormat="0" applyBorder="0" applyAlignment="0" applyProtection="0"/>
    <xf numFmtId="0" fontId="64" fillId="23" borderId="0" applyNumberFormat="0" applyBorder="0" applyAlignment="0" applyProtection="0"/>
    <xf numFmtId="0" fontId="64" fillId="23" borderId="0" applyNumberFormat="0" applyBorder="0" applyAlignment="0" applyProtection="0"/>
    <xf numFmtId="0" fontId="64" fillId="24" borderId="0" applyNumberFormat="0" applyBorder="0" applyAlignment="0" applyProtection="0"/>
    <xf numFmtId="0" fontId="64" fillId="24" borderId="0" applyNumberFormat="0" applyBorder="0" applyAlignment="0" applyProtection="0"/>
    <xf numFmtId="0" fontId="64" fillId="24" borderId="0" applyNumberFormat="0" applyBorder="0" applyAlignment="0" applyProtection="0"/>
    <xf numFmtId="0" fontId="64" fillId="25" borderId="0" applyNumberFormat="0" applyBorder="0" applyAlignment="0" applyProtection="0"/>
    <xf numFmtId="0" fontId="64" fillId="25" borderId="0" applyNumberFormat="0" applyBorder="0" applyAlignment="0" applyProtection="0"/>
    <xf numFmtId="0" fontId="64" fillId="25" borderId="0" applyNumberFormat="0" applyBorder="0" applyAlignment="0" applyProtection="0"/>
    <xf numFmtId="0" fontId="64" fillId="20" borderId="0" applyNumberFormat="0" applyBorder="0" applyAlignment="0" applyProtection="0"/>
    <xf numFmtId="0" fontId="64" fillId="20" borderId="0" applyNumberFormat="0" applyBorder="0" applyAlignment="0" applyProtection="0"/>
    <xf numFmtId="0" fontId="64" fillId="20" borderId="0" applyNumberFormat="0" applyBorder="0" applyAlignment="0" applyProtection="0"/>
    <xf numFmtId="0" fontId="64" fillId="21" borderId="0" applyNumberFormat="0" applyBorder="0" applyAlignment="0" applyProtection="0"/>
    <xf numFmtId="0" fontId="64" fillId="21" borderId="0" applyNumberFormat="0" applyBorder="0" applyAlignment="0" applyProtection="0"/>
    <xf numFmtId="0" fontId="64" fillId="21" borderId="0" applyNumberFormat="0" applyBorder="0" applyAlignment="0" applyProtection="0"/>
    <xf numFmtId="0" fontId="64" fillId="26" borderId="0" applyNumberFormat="0" applyBorder="0" applyAlignment="0" applyProtection="0"/>
    <xf numFmtId="0" fontId="64" fillId="26" borderId="0" applyNumberFormat="0" applyBorder="0" applyAlignment="0" applyProtection="0"/>
    <xf numFmtId="0" fontId="64" fillId="26" borderId="0" applyNumberFormat="0" applyBorder="0" applyAlignment="0" applyProtection="0"/>
    <xf numFmtId="0" fontId="82" fillId="27" borderId="35" applyNumberFormat="0" applyAlignment="0" applyProtection="0"/>
    <xf numFmtId="0" fontId="82" fillId="27" borderId="35" applyNumberFormat="0" applyAlignment="0" applyProtection="0"/>
    <xf numFmtId="0" fontId="82" fillId="27" borderId="35" applyNumberFormat="0" applyAlignment="0" applyProtection="0"/>
    <xf numFmtId="0" fontId="26" fillId="32" borderId="34" applyNumberFormat="0" applyFont="0" applyAlignment="0" applyProtection="0"/>
    <xf numFmtId="0" fontId="26" fillId="32" borderId="34" applyNumberFormat="0" applyFont="0" applyAlignment="0" applyProtection="0"/>
    <xf numFmtId="0" fontId="26" fillId="32" borderId="34" applyNumberFormat="0" applyFont="0" applyAlignment="0" applyProtection="0"/>
    <xf numFmtId="0" fontId="83" fillId="0" borderId="30" applyNumberFormat="0" applyFill="0" applyAlignment="0" applyProtection="0"/>
    <xf numFmtId="0" fontId="83" fillId="0" borderId="30" applyNumberFormat="0" applyFill="0" applyAlignment="0" applyProtection="0"/>
    <xf numFmtId="0" fontId="83" fillId="0" borderId="30" applyNumberFormat="0" applyFill="0" applyAlignment="0" applyProtection="0"/>
    <xf numFmtId="0" fontId="84" fillId="0" borderId="31" applyNumberFormat="0" applyFill="0" applyAlignment="0" applyProtection="0"/>
    <xf numFmtId="0" fontId="84" fillId="0" borderId="31" applyNumberFormat="0" applyFill="0" applyAlignment="0" applyProtection="0"/>
    <xf numFmtId="0" fontId="84" fillId="0" borderId="31" applyNumberFormat="0" applyFill="0" applyAlignment="0" applyProtection="0"/>
    <xf numFmtId="0" fontId="85" fillId="0" borderId="32" applyNumberFormat="0" applyFill="0" applyAlignment="0" applyProtection="0"/>
    <xf numFmtId="0" fontId="85" fillId="0" borderId="32" applyNumberFormat="0" applyFill="0" applyAlignment="0" applyProtection="0"/>
    <xf numFmtId="0" fontId="85" fillId="0" borderId="32" applyNumberFormat="0" applyFill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44" fontId="26" fillId="0" borderId="0" applyFont="0" applyFill="0" applyBorder="0" applyAlignment="0" applyProtection="0"/>
    <xf numFmtId="0" fontId="54" fillId="0" borderId="0"/>
    <xf numFmtId="0" fontId="62" fillId="0" borderId="0"/>
    <xf numFmtId="0" fontId="62" fillId="0" borderId="0"/>
    <xf numFmtId="0" fontId="62" fillId="0" borderId="0"/>
    <xf numFmtId="0" fontId="54" fillId="0" borderId="0"/>
    <xf numFmtId="0" fontId="62" fillId="0" borderId="0"/>
    <xf numFmtId="0" fontId="62" fillId="0" borderId="0"/>
    <xf numFmtId="0" fontId="62" fillId="0" borderId="0"/>
    <xf numFmtId="0" fontId="54" fillId="0" borderId="0"/>
    <xf numFmtId="0" fontId="62" fillId="0" borderId="0"/>
    <xf numFmtId="0" fontId="62" fillId="0" borderId="0"/>
    <xf numFmtId="0" fontId="62" fillId="0" borderId="0"/>
    <xf numFmtId="43" fontId="59" fillId="0" borderId="0" applyFont="0" applyFill="0" applyBorder="0" applyAlignment="0" applyProtection="0"/>
    <xf numFmtId="43" fontId="59" fillId="0" borderId="0" applyFont="0" applyFill="0" applyBorder="0" applyAlignment="0" applyProtection="0"/>
    <xf numFmtId="43" fontId="68" fillId="0" borderId="0" applyFont="0" applyFill="0" applyBorder="0" applyAlignment="0" applyProtection="0"/>
    <xf numFmtId="0" fontId="89" fillId="0" borderId="0"/>
    <xf numFmtId="0" fontId="26" fillId="0" borderId="0"/>
    <xf numFmtId="43" fontId="26" fillId="0" borderId="0" applyFont="0" applyFill="0" applyBorder="0" applyAlignment="0" applyProtection="0"/>
    <xf numFmtId="0" fontId="98" fillId="0" borderId="0"/>
    <xf numFmtId="187" fontId="26" fillId="0" borderId="0" applyFont="0" applyFill="0" applyBorder="0" applyAlignment="0" applyProtection="0"/>
    <xf numFmtId="187" fontId="26" fillId="0" borderId="0" applyFont="0" applyFill="0" applyBorder="0" applyAlignment="0" applyProtection="0"/>
    <xf numFmtId="0" fontId="26" fillId="0" borderId="0"/>
    <xf numFmtId="0" fontId="3" fillId="0" borderId="0"/>
    <xf numFmtId="187" fontId="10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189" fontId="3" fillId="0" borderId="0" applyFont="0" applyFill="0" applyBorder="0" applyAlignment="0" applyProtection="0"/>
    <xf numFmtId="189" fontId="3" fillId="0" borderId="0" applyFont="0" applyFill="0" applyBorder="0" applyAlignment="0" applyProtection="0"/>
    <xf numFmtId="0" fontId="3" fillId="0" borderId="0"/>
    <xf numFmtId="0" fontId="1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1" fillId="0" borderId="0"/>
    <xf numFmtId="190" fontId="67" fillId="0" borderId="0" applyFont="0" applyBorder="0" applyProtection="0"/>
    <xf numFmtId="0" fontId="4" fillId="0" borderId="0" applyFont="0" applyFill="0" applyBorder="0" applyAlignment="0" applyProtection="0"/>
    <xf numFmtId="189" fontId="3" fillId="0" borderId="0" applyFont="0" applyFill="0" applyBorder="0" applyAlignment="0" applyProtection="0"/>
    <xf numFmtId="187" fontId="67" fillId="0" borderId="0" applyFont="0" applyBorder="0" applyProtection="0"/>
    <xf numFmtId="189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5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8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206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32" borderId="34" applyNumberFormat="0" applyFont="0" applyAlignment="0" applyProtection="0"/>
    <xf numFmtId="0" fontId="3" fillId="32" borderId="34" applyNumberFormat="0" applyFont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" fontId="3" fillId="0" borderId="26" applyNumberFormat="0" applyFill="0" applyAlignment="0" applyProtection="0">
      <alignment horizontal="center" vertical="center"/>
    </xf>
    <xf numFmtId="1" fontId="3" fillId="0" borderId="26" applyNumberFormat="0" applyFill="0" applyAlignment="0" applyProtection="0">
      <alignment horizontal="center" vertical="center"/>
    </xf>
    <xf numFmtId="200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9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92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32" borderId="34" applyNumberFormat="0" applyFont="0" applyAlignment="0" applyProtection="0"/>
    <xf numFmtId="0" fontId="3" fillId="32" borderId="34" applyNumberFormat="0" applyFont="0" applyAlignment="0" applyProtection="0"/>
    <xf numFmtId="0" fontId="3" fillId="32" borderId="34" applyNumberFormat="0" applyFont="0" applyAlignment="0" applyProtection="0"/>
    <xf numFmtId="0" fontId="3" fillId="32" borderId="34" applyNumberFormat="0" applyFont="0" applyAlignment="0" applyProtection="0"/>
    <xf numFmtId="0" fontId="3" fillId="32" borderId="34" applyNumberFormat="0" applyFont="0" applyAlignment="0" applyProtection="0"/>
    <xf numFmtId="0" fontId="3" fillId="32" borderId="34" applyNumberFormat="0" applyFont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596">
    <xf numFmtId="0" fontId="0" fillId="0" borderId="0" xfId="0"/>
    <xf numFmtId="0" fontId="9" fillId="0" borderId="0" xfId="0" applyFont="1"/>
    <xf numFmtId="0" fontId="12" fillId="5" borderId="2" xfId="0" applyFont="1" applyFill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8" xfId="0" applyFont="1" applyBorder="1" applyAlignment="1"/>
    <xf numFmtId="0" fontId="9" fillId="0" borderId="7" xfId="0" applyFont="1" applyBorder="1" applyAlignment="1">
      <alignment horizontal="center"/>
    </xf>
    <xf numFmtId="0" fontId="9" fillId="0" borderId="7" xfId="0" applyFont="1" applyBorder="1" applyAlignment="1"/>
    <xf numFmtId="0" fontId="9" fillId="0" borderId="9" xfId="0" applyFont="1" applyBorder="1" applyAlignment="1">
      <alignment horizontal="center"/>
    </xf>
    <xf numFmtId="0" fontId="9" fillId="0" borderId="9" xfId="0" applyFont="1" applyBorder="1" applyAlignment="1"/>
    <xf numFmtId="0" fontId="13" fillId="0" borderId="0" xfId="0" applyFont="1"/>
    <xf numFmtId="0" fontId="14" fillId="0" borderId="10" xfId="0" quotePrefix="1" applyFont="1" applyBorder="1" applyAlignment="1">
      <alignment horizontal="left"/>
    </xf>
    <xf numFmtId="0" fontId="15" fillId="0" borderId="11" xfId="0" quotePrefix="1" applyFont="1" applyBorder="1" applyAlignment="1">
      <alignment horizontal="left"/>
    </xf>
    <xf numFmtId="49" fontId="16" fillId="0" borderId="12" xfId="0" applyNumberFormat="1" applyFont="1" applyBorder="1"/>
    <xf numFmtId="0" fontId="16" fillId="0" borderId="6" xfId="0" applyFont="1" applyBorder="1" applyAlignment="1">
      <alignment horizontal="center"/>
    </xf>
    <xf numFmtId="0" fontId="16" fillId="0" borderId="0" xfId="0" applyFont="1"/>
    <xf numFmtId="0" fontId="14" fillId="0" borderId="13" xfId="0" quotePrefix="1" applyFont="1" applyBorder="1" applyAlignment="1">
      <alignment horizontal="left"/>
    </xf>
    <xf numFmtId="49" fontId="7" fillId="0" borderId="14" xfId="0" applyNumberFormat="1" applyFont="1" applyBorder="1" applyAlignment="1">
      <alignment horizontal="left"/>
    </xf>
    <xf numFmtId="49" fontId="16" fillId="0" borderId="15" xfId="0" applyNumberFormat="1" applyFont="1" applyBorder="1"/>
    <xf numFmtId="0" fontId="16" fillId="0" borderId="7" xfId="0" applyFont="1" applyBorder="1" applyAlignment="1">
      <alignment horizontal="center"/>
    </xf>
    <xf numFmtId="0" fontId="17" fillId="0" borderId="13" xfId="0" applyFont="1" applyBorder="1" applyAlignment="1">
      <alignment horizontal="left"/>
    </xf>
    <xf numFmtId="0" fontId="7" fillId="0" borderId="14" xfId="0" applyFont="1" applyBorder="1" applyAlignment="1">
      <alignment horizontal="left"/>
    </xf>
    <xf numFmtId="49" fontId="13" fillId="0" borderId="15" xfId="0" applyNumberFormat="1" applyFont="1" applyBorder="1" applyAlignment="1">
      <alignment horizontal="center"/>
    </xf>
    <xf numFmtId="191" fontId="13" fillId="0" borderId="7" xfId="0" applyNumberFormat="1" applyFont="1" applyBorder="1" applyAlignment="1">
      <alignment horizontal="center"/>
    </xf>
    <xf numFmtId="0" fontId="13" fillId="0" borderId="7" xfId="0" applyFont="1" applyBorder="1"/>
    <xf numFmtId="49" fontId="13" fillId="0" borderId="15" xfId="0" applyNumberFormat="1" applyFont="1" applyBorder="1"/>
    <xf numFmtId="191" fontId="13" fillId="0" borderId="7" xfId="0" applyNumberFormat="1" applyFont="1" applyBorder="1" applyAlignment="1">
      <alignment horizontal="centerContinuous"/>
    </xf>
    <xf numFmtId="0" fontId="13" fillId="0" borderId="7" xfId="0" quotePrefix="1" applyFont="1" applyBorder="1" applyAlignment="1">
      <alignment horizontal="centerContinuous"/>
    </xf>
    <xf numFmtId="0" fontId="18" fillId="0" borderId="13" xfId="0" quotePrefix="1" applyFont="1" applyBorder="1" applyAlignment="1">
      <alignment horizontal="left"/>
    </xf>
    <xf numFmtId="0" fontId="15" fillId="0" borderId="14" xfId="0" quotePrefix="1" applyFont="1" applyBorder="1" applyAlignment="1">
      <alignment horizontal="left"/>
    </xf>
    <xf numFmtId="191" fontId="8" fillId="0" borderId="7" xfId="0" applyNumberFormat="1" applyFont="1" applyBorder="1" applyAlignment="1">
      <alignment horizontal="centerContinuous"/>
    </xf>
    <xf numFmtId="0" fontId="8" fillId="0" borderId="7" xfId="0" quotePrefix="1" applyFont="1" applyBorder="1" applyAlignment="1">
      <alignment horizontal="centerContinuous"/>
    </xf>
    <xf numFmtId="0" fontId="13" fillId="0" borderId="7" xfId="0" quotePrefix="1" applyFont="1" applyBorder="1" applyAlignment="1">
      <alignment horizontal="left"/>
    </xf>
    <xf numFmtId="0" fontId="17" fillId="0" borderId="16" xfId="0" applyFont="1" applyBorder="1" applyAlignment="1">
      <alignment horizontal="left"/>
    </xf>
    <xf numFmtId="0" fontId="7" fillId="0" borderId="17" xfId="0" applyFont="1" applyBorder="1" applyAlignment="1">
      <alignment horizontal="left"/>
    </xf>
    <xf numFmtId="49" fontId="13" fillId="0" borderId="18" xfId="0" applyNumberFormat="1" applyFont="1" applyBorder="1" applyAlignment="1">
      <alignment horizontal="center"/>
    </xf>
    <xf numFmtId="191" fontId="13" fillId="0" borderId="9" xfId="0" applyNumberFormat="1" applyFont="1" applyBorder="1" applyAlignment="1">
      <alignment horizontal="center"/>
    </xf>
    <xf numFmtId="0" fontId="13" fillId="0" borderId="9" xfId="0" applyFont="1" applyBorder="1"/>
    <xf numFmtId="0" fontId="17" fillId="0" borderId="0" xfId="0" applyFont="1" applyAlignment="1">
      <alignment horizontal="left"/>
    </xf>
    <xf numFmtId="0" fontId="7" fillId="0" borderId="0" xfId="0" applyFont="1" applyBorder="1" applyAlignment="1">
      <alignment horizontal="left"/>
    </xf>
    <xf numFmtId="49" fontId="13" fillId="0" borderId="0" xfId="0" applyNumberFormat="1" applyFont="1"/>
    <xf numFmtId="0" fontId="6" fillId="0" borderId="4" xfId="0" applyFont="1" applyBorder="1" applyAlignment="1">
      <alignment horizontal="center"/>
    </xf>
    <xf numFmtId="0" fontId="10" fillId="3" borderId="2" xfId="2" applyFont="1" applyFill="1" applyBorder="1" applyAlignment="1">
      <alignment horizontal="center"/>
    </xf>
    <xf numFmtId="0" fontId="11" fillId="0" borderId="2" xfId="2" applyFont="1" applyBorder="1" applyAlignment="1">
      <alignment horizontal="center"/>
    </xf>
    <xf numFmtId="16" fontId="11" fillId="0" borderId="2" xfId="2" applyNumberFormat="1" applyFont="1" applyBorder="1" applyAlignment="1">
      <alignment horizontal="center"/>
    </xf>
    <xf numFmtId="0" fontId="11" fillId="0" borderId="2" xfId="2" applyFont="1" applyBorder="1"/>
    <xf numFmtId="0" fontId="11" fillId="5" borderId="2" xfId="2" applyFont="1" applyFill="1" applyBorder="1" applyAlignment="1">
      <alignment horizontal="center"/>
    </xf>
    <xf numFmtId="0" fontId="11" fillId="5" borderId="2" xfId="2" applyFont="1" applyFill="1" applyBorder="1"/>
    <xf numFmtId="0" fontId="11" fillId="0" borderId="2" xfId="2" applyFont="1" applyFill="1" applyBorder="1" applyAlignment="1">
      <alignment horizontal="center"/>
    </xf>
    <xf numFmtId="0" fontId="10" fillId="0" borderId="0" xfId="2" applyFont="1" applyFill="1"/>
    <xf numFmtId="0" fontId="11" fillId="5" borderId="2" xfId="2" applyFont="1" applyFill="1" applyBorder="1" applyAlignment="1">
      <alignment shrinkToFit="1"/>
    </xf>
    <xf numFmtId="0" fontId="11" fillId="0" borderId="2" xfId="2" applyFont="1" applyBorder="1" applyAlignment="1">
      <alignment shrinkToFit="1"/>
    </xf>
    <xf numFmtId="0" fontId="11" fillId="5" borderId="2" xfId="2" applyFont="1" applyFill="1" applyBorder="1" applyAlignment="1"/>
    <xf numFmtId="0" fontId="11" fillId="0" borderId="0" xfId="2" applyFont="1" applyAlignment="1">
      <alignment horizontal="center"/>
    </xf>
    <xf numFmtId="0" fontId="11" fillId="0" borderId="0" xfId="2" applyFont="1"/>
    <xf numFmtId="0" fontId="11" fillId="0" borderId="2" xfId="3" applyFont="1" applyFill="1" applyBorder="1" applyAlignment="1">
      <alignment horizontal="center" vertical="center"/>
    </xf>
    <xf numFmtId="16" fontId="11" fillId="0" borderId="2" xfId="2" applyNumberFormat="1" applyFont="1" applyFill="1" applyBorder="1" applyAlignment="1">
      <alignment horizontal="center"/>
    </xf>
    <xf numFmtId="0" fontId="10" fillId="5" borderId="0" xfId="2" applyFont="1" applyFill="1"/>
    <xf numFmtId="0" fontId="11" fillId="0" borderId="2" xfId="2" applyFont="1" applyFill="1" applyBorder="1" applyAlignment="1">
      <alignment shrinkToFit="1"/>
    </xf>
    <xf numFmtId="0" fontId="11" fillId="0" borderId="2" xfId="2" applyFont="1" applyFill="1" applyBorder="1"/>
    <xf numFmtId="0" fontId="11" fillId="0" borderId="2" xfId="2" applyFont="1" applyFill="1" applyBorder="1" applyAlignment="1"/>
    <xf numFmtId="0" fontId="20" fillId="0" borderId="0" xfId="3" applyFont="1" applyBorder="1"/>
    <xf numFmtId="0" fontId="21" fillId="5" borderId="5" xfId="3" applyFont="1" applyFill="1" applyBorder="1" applyAlignment="1">
      <alignment horizontal="center" vertical="center" textRotation="90"/>
    </xf>
    <xf numFmtId="190" fontId="21" fillId="5" borderId="5" xfId="1" applyNumberFormat="1" applyFont="1" applyFill="1" applyBorder="1" applyAlignment="1">
      <alignment horizontal="center" vertical="center" textRotation="90"/>
    </xf>
    <xf numFmtId="0" fontId="21" fillId="5" borderId="5" xfId="3" applyFont="1" applyFill="1" applyBorder="1" applyAlignment="1">
      <alignment horizontal="center" vertical="center"/>
    </xf>
    <xf numFmtId="188" fontId="21" fillId="5" borderId="5" xfId="1" applyNumberFormat="1" applyFont="1" applyFill="1" applyBorder="1" applyAlignment="1">
      <alignment horizontal="center" vertical="center"/>
    </xf>
    <xf numFmtId="190" fontId="21" fillId="5" borderId="5" xfId="1" applyNumberFormat="1" applyFont="1" applyFill="1" applyBorder="1" applyAlignment="1">
      <alignment horizontal="center" vertical="center"/>
    </xf>
    <xf numFmtId="0" fontId="21" fillId="5" borderId="0" xfId="0" applyFont="1" applyFill="1" applyBorder="1" applyAlignment="1"/>
    <xf numFmtId="0" fontId="25" fillId="0" borderId="0" xfId="0" applyFont="1" applyFill="1" applyAlignment="1">
      <alignment vertical="top" shrinkToFit="1"/>
    </xf>
    <xf numFmtId="0" fontId="25" fillId="0" borderId="0" xfId="0" applyFont="1" applyBorder="1" applyAlignment="1">
      <alignment horizontal="center"/>
    </xf>
    <xf numFmtId="190" fontId="25" fillId="0" borderId="0" xfId="1" applyNumberFormat="1" applyFont="1" applyBorder="1" applyAlignment="1">
      <alignment horizontal="center"/>
    </xf>
    <xf numFmtId="0" fontId="25" fillId="0" borderId="0" xfId="0" applyFont="1" applyBorder="1" applyAlignment="1">
      <alignment horizontal="left" shrinkToFit="1"/>
    </xf>
    <xf numFmtId="49" fontId="25" fillId="0" borderId="0" xfId="0" applyNumberFormat="1" applyFont="1" applyBorder="1" applyAlignment="1">
      <alignment horizontal="center"/>
    </xf>
    <xf numFmtId="188" fontId="25" fillId="0" borderId="0" xfId="1" applyNumberFormat="1" applyFont="1" applyBorder="1"/>
    <xf numFmtId="187" fontId="25" fillId="0" borderId="0" xfId="1" applyFont="1" applyBorder="1" applyAlignment="1"/>
    <xf numFmtId="0" fontId="25" fillId="0" borderId="0" xfId="0" applyFont="1" applyBorder="1" applyAlignment="1">
      <alignment shrinkToFit="1"/>
    </xf>
    <xf numFmtId="0" fontId="25" fillId="0" borderId="0" xfId="0" applyFont="1" applyBorder="1"/>
    <xf numFmtId="189" fontId="21" fillId="6" borderId="2" xfId="3" applyNumberFormat="1" applyFont="1" applyFill="1" applyBorder="1" applyAlignment="1">
      <alignment horizontal="center" vertical="center"/>
    </xf>
    <xf numFmtId="189" fontId="21" fillId="6" borderId="0" xfId="3" applyNumberFormat="1" applyFont="1" applyFill="1" applyBorder="1" applyAlignment="1">
      <alignment horizontal="center" vertical="center"/>
    </xf>
    <xf numFmtId="0" fontId="21" fillId="6" borderId="0" xfId="3" applyFont="1" applyFill="1" applyBorder="1" applyAlignment="1">
      <alignment horizontal="center" vertical="center"/>
    </xf>
    <xf numFmtId="0" fontId="22" fillId="6" borderId="0" xfId="3" applyFont="1" applyFill="1" applyBorder="1" applyAlignment="1">
      <alignment horizontal="center" vertical="center" shrinkToFit="1"/>
    </xf>
    <xf numFmtId="0" fontId="11" fillId="5" borderId="2" xfId="2" applyFont="1" applyFill="1" applyBorder="1" applyAlignment="1">
      <alignment horizontal="center" vertical="top"/>
    </xf>
    <xf numFmtId="0" fontId="11" fillId="5" borderId="2" xfId="2" applyFont="1" applyFill="1" applyBorder="1" applyAlignment="1">
      <alignment vertical="top" wrapText="1"/>
    </xf>
    <xf numFmtId="0" fontId="10" fillId="0" borderId="0" xfId="2" applyFont="1" applyFill="1" applyAlignment="1">
      <alignment vertical="top"/>
    </xf>
    <xf numFmtId="0" fontId="10" fillId="5" borderId="0" xfId="2" applyFont="1" applyFill="1" applyAlignment="1">
      <alignment vertical="top"/>
    </xf>
    <xf numFmtId="189" fontId="21" fillId="7" borderId="2" xfId="3" applyNumberFormat="1" applyFont="1" applyFill="1" applyBorder="1" applyAlignment="1">
      <alignment horizontal="center" vertical="center"/>
    </xf>
    <xf numFmtId="0" fontId="21" fillId="6" borderId="5" xfId="1" applyNumberFormat="1" applyFont="1" applyFill="1" applyBorder="1" applyAlignment="1">
      <alignment horizontal="center" vertical="top" shrinkToFit="1"/>
    </xf>
    <xf numFmtId="0" fontId="21" fillId="6" borderId="26" xfId="1" applyNumberFormat="1" applyFont="1" applyFill="1" applyBorder="1" applyAlignment="1">
      <alignment horizontal="center" vertical="top" shrinkToFit="1"/>
    </xf>
    <xf numFmtId="0" fontId="21" fillId="6" borderId="4" xfId="1" applyNumberFormat="1" applyFont="1" applyFill="1" applyBorder="1" applyAlignment="1">
      <alignment horizontal="center" vertical="top" shrinkToFit="1"/>
    </xf>
    <xf numFmtId="0" fontId="30" fillId="0" borderId="7" xfId="0" applyFont="1" applyFill="1" applyBorder="1" applyAlignment="1">
      <alignment horizontal="center" vertical="top"/>
    </xf>
    <xf numFmtId="193" fontId="30" fillId="0" borderId="7" xfId="0" applyNumberFormat="1" applyFont="1" applyFill="1" applyBorder="1" applyAlignment="1">
      <alignment horizontal="center" vertical="top"/>
    </xf>
    <xf numFmtId="0" fontId="25" fillId="0" borderId="0" xfId="0" applyFont="1" applyBorder="1" applyAlignment="1">
      <alignment horizontal="center" shrinkToFit="1"/>
    </xf>
    <xf numFmtId="0" fontId="25" fillId="33" borderId="7" xfId="0" applyFont="1" applyFill="1" applyBorder="1" applyAlignment="1">
      <alignment horizontal="center" vertical="top" shrinkToFit="1"/>
    </xf>
    <xf numFmtId="0" fontId="30" fillId="8" borderId="7" xfId="6" applyNumberFormat="1" applyFont="1" applyFill="1" applyBorder="1" applyAlignment="1">
      <alignment horizontal="left" vertical="top" wrapText="1"/>
    </xf>
    <xf numFmtId="0" fontId="30" fillId="8" borderId="7" xfId="6" applyFont="1" applyFill="1" applyBorder="1" applyAlignment="1">
      <alignment horizontal="center" vertical="top" wrapText="1"/>
    </xf>
    <xf numFmtId="0" fontId="60" fillId="34" borderId="7" xfId="92" applyNumberFormat="1" applyFont="1" applyFill="1" applyBorder="1" applyAlignment="1">
      <alignment vertical="top" wrapText="1"/>
    </xf>
    <xf numFmtId="0" fontId="30" fillId="34" borderId="7" xfId="6" applyFont="1" applyFill="1" applyBorder="1" applyAlignment="1">
      <alignment horizontal="center" vertical="top" wrapText="1"/>
    </xf>
    <xf numFmtId="0" fontId="30" fillId="34" borderId="7" xfId="6" applyNumberFormat="1" applyFont="1" applyFill="1" applyBorder="1" applyAlignment="1">
      <alignment horizontal="left" vertical="top" wrapText="1"/>
    </xf>
    <xf numFmtId="0" fontId="30" fillId="0" borderId="7" xfId="6" applyNumberFormat="1" applyFont="1" applyBorder="1" applyAlignment="1">
      <alignment horizontal="left" vertical="top" wrapText="1"/>
    </xf>
    <xf numFmtId="0" fontId="30" fillId="0" borderId="7" xfId="6" applyFont="1" applyBorder="1" applyAlignment="1">
      <alignment horizontal="center" vertical="top" wrapText="1"/>
    </xf>
    <xf numFmtId="0" fontId="60" fillId="0" borderId="7" xfId="6" applyFont="1" applyFill="1" applyBorder="1" applyAlignment="1">
      <alignment vertical="top" wrapText="1"/>
    </xf>
    <xf numFmtId="0" fontId="30" fillId="8" borderId="7" xfId="6" applyFont="1" applyFill="1" applyBorder="1" applyAlignment="1">
      <alignment vertical="top" wrapText="1"/>
    </xf>
    <xf numFmtId="0" fontId="30" fillId="0" borderId="7" xfId="6" applyNumberFormat="1" applyFont="1" applyFill="1" applyBorder="1" applyAlignment="1">
      <alignment horizontal="left" vertical="top" wrapText="1"/>
    </xf>
    <xf numFmtId="0" fontId="30" fillId="0" borderId="7" xfId="6" applyNumberFormat="1" applyFont="1" applyFill="1" applyBorder="1" applyAlignment="1">
      <alignment horizontal="center" vertical="top" wrapText="1"/>
    </xf>
    <xf numFmtId="0" fontId="60" fillId="0" borderId="7" xfId="6" applyFont="1" applyFill="1" applyBorder="1" applyAlignment="1">
      <alignment horizontal="center" vertical="top" wrapText="1"/>
    </xf>
    <xf numFmtId="0" fontId="30" fillId="0" borderId="7" xfId="4" applyNumberFormat="1" applyFont="1" applyFill="1" applyBorder="1" applyAlignment="1">
      <alignment horizontal="left" vertical="top" wrapText="1"/>
    </xf>
    <xf numFmtId="0" fontId="60" fillId="0" borderId="7" xfId="6" applyFont="1" applyBorder="1" applyAlignment="1">
      <alignment horizontal="center" vertical="top" wrapText="1"/>
    </xf>
    <xf numFmtId="0" fontId="86" fillId="0" borderId="7" xfId="6" applyFont="1" applyBorder="1" applyAlignment="1">
      <alignment horizontal="center" vertical="top" readingOrder="1"/>
    </xf>
    <xf numFmtId="195" fontId="30" fillId="0" borderId="7" xfId="352" applyNumberFormat="1" applyFont="1" applyFill="1" applyBorder="1" applyAlignment="1">
      <alignment horizontal="center" vertical="top" wrapText="1"/>
    </xf>
    <xf numFmtId="0" fontId="60" fillId="0" borderId="7" xfId="6" applyFont="1" applyFill="1" applyBorder="1" applyAlignment="1">
      <alignment horizontal="center" vertical="top"/>
    </xf>
    <xf numFmtId="0" fontId="60" fillId="0" borderId="7" xfId="6" applyFont="1" applyBorder="1" applyAlignment="1">
      <alignment horizontal="center" vertical="top"/>
    </xf>
    <xf numFmtId="0" fontId="30" fillId="0" borderId="7" xfId="69" applyFont="1" applyFill="1" applyBorder="1" applyAlignment="1">
      <alignment horizontal="left" vertical="top" wrapText="1"/>
    </xf>
    <xf numFmtId="49" fontId="30" fillId="0" borderId="7" xfId="6" applyNumberFormat="1" applyFont="1" applyFill="1" applyBorder="1" applyAlignment="1">
      <alignment horizontal="center" vertical="top" wrapText="1"/>
    </xf>
    <xf numFmtId="0" fontId="30" fillId="0" borderId="7" xfId="6" applyFont="1" applyFill="1" applyBorder="1" applyAlignment="1">
      <alignment vertical="top" wrapText="1"/>
    </xf>
    <xf numFmtId="49" fontId="30" fillId="0" borderId="7" xfId="352" applyNumberFormat="1" applyFont="1" applyFill="1" applyBorder="1" applyAlignment="1">
      <alignment horizontal="center" vertical="top" wrapText="1"/>
    </xf>
    <xf numFmtId="0" fontId="30" fillId="0" borderId="7" xfId="6" applyFont="1" applyFill="1" applyBorder="1" applyAlignment="1">
      <alignment horizontal="center" vertical="top" wrapText="1"/>
    </xf>
    <xf numFmtId="193" fontId="30" fillId="0" borderId="7" xfId="352" applyNumberFormat="1" applyFont="1" applyFill="1" applyBorder="1" applyAlignment="1">
      <alignment horizontal="center" vertical="top" wrapText="1"/>
    </xf>
    <xf numFmtId="43" fontId="60" fillId="0" borderId="7" xfId="352" applyFont="1" applyBorder="1" applyAlignment="1">
      <alignment horizontal="right" vertical="top" wrapText="1"/>
    </xf>
    <xf numFmtId="0" fontId="30" fillId="0" borderId="7" xfId="6" applyFont="1" applyBorder="1" applyAlignment="1">
      <alignment vertical="top" wrapText="1"/>
    </xf>
    <xf numFmtId="193" fontId="88" fillId="0" borderId="7" xfId="352" applyNumberFormat="1" applyFont="1" applyBorder="1" applyAlignment="1">
      <alignment horizontal="center" vertical="top"/>
    </xf>
    <xf numFmtId="43" fontId="60" fillId="0" borderId="7" xfId="352" applyFont="1" applyBorder="1" applyAlignment="1">
      <alignment horizontal="right" vertical="top"/>
    </xf>
    <xf numFmtId="43" fontId="60" fillId="0" borderId="7" xfId="352" applyFont="1" applyFill="1" applyBorder="1" applyAlignment="1">
      <alignment horizontal="right" vertical="top" wrapText="1"/>
    </xf>
    <xf numFmtId="193" fontId="30" fillId="0" borderId="7" xfId="352" applyNumberFormat="1" applyFont="1" applyFill="1" applyBorder="1" applyAlignment="1">
      <alignment horizontal="center" vertical="top" wrapText="1" shrinkToFit="1"/>
    </xf>
    <xf numFmtId="193" fontId="30" fillId="0" borderId="7" xfId="353" applyNumberFormat="1" applyFont="1" applyFill="1" applyBorder="1" applyAlignment="1">
      <alignment horizontal="center" vertical="top" wrapText="1"/>
    </xf>
    <xf numFmtId="193" fontId="30" fillId="0" borderId="7" xfId="353" applyNumberFormat="1" applyFont="1" applyFill="1" applyBorder="1" applyAlignment="1">
      <alignment horizontal="center" vertical="top" wrapText="1" shrinkToFit="1"/>
    </xf>
    <xf numFmtId="193" fontId="30" fillId="0" borderId="7" xfId="6" applyNumberFormat="1" applyFont="1" applyFill="1" applyBorder="1" applyAlignment="1">
      <alignment horizontal="center" vertical="top" wrapText="1"/>
    </xf>
    <xf numFmtId="43" fontId="88" fillId="0" borderId="7" xfId="352" applyFont="1" applyBorder="1" applyAlignment="1">
      <alignment horizontal="right" vertical="top"/>
    </xf>
    <xf numFmtId="2" fontId="30" fillId="0" borderId="7" xfId="352" applyNumberFormat="1" applyFont="1" applyFill="1" applyBorder="1" applyAlignment="1">
      <alignment horizontal="center" vertical="top"/>
    </xf>
    <xf numFmtId="0" fontId="60" fillId="0" borderId="7" xfId="352" applyNumberFormat="1" applyFont="1" applyBorder="1" applyAlignment="1">
      <alignment horizontal="center" vertical="top" wrapText="1"/>
    </xf>
    <xf numFmtId="0" fontId="90" fillId="33" borderId="7" xfId="6" applyFont="1" applyFill="1" applyBorder="1" applyAlignment="1">
      <alignment vertical="top" wrapText="1"/>
    </xf>
    <xf numFmtId="0" fontId="25" fillId="33" borderId="7" xfId="0" quotePrefix="1" applyFont="1" applyFill="1" applyBorder="1" applyAlignment="1">
      <alignment horizontal="center" vertical="top"/>
    </xf>
    <xf numFmtId="0" fontId="25" fillId="33" borderId="7" xfId="0" applyFont="1" applyFill="1" applyBorder="1" applyAlignment="1">
      <alignment horizontal="center" vertical="top"/>
    </xf>
    <xf numFmtId="190" fontId="25" fillId="33" borderId="7" xfId="1" applyNumberFormat="1" applyFont="1" applyFill="1" applyBorder="1" applyAlignment="1">
      <alignment horizontal="center" vertical="top" shrinkToFit="1"/>
    </xf>
    <xf numFmtId="0" fontId="22" fillId="33" borderId="7" xfId="6" applyFont="1" applyFill="1" applyBorder="1" applyAlignment="1">
      <alignment vertical="top" wrapText="1"/>
    </xf>
    <xf numFmtId="0" fontId="25" fillId="0" borderId="0" xfId="0" applyFont="1" applyFill="1" applyBorder="1" applyAlignment="1">
      <alignment vertical="top" shrinkToFit="1"/>
    </xf>
    <xf numFmtId="0" fontId="30" fillId="0" borderId="0" xfId="0" applyFont="1" applyFill="1" applyAlignment="1">
      <alignment vertical="top" shrinkToFit="1"/>
    </xf>
    <xf numFmtId="0" fontId="30" fillId="0" borderId="7" xfId="0" applyFont="1" applyFill="1" applyBorder="1" applyAlignment="1">
      <alignment horizontal="center" vertical="top" shrinkToFit="1"/>
    </xf>
    <xf numFmtId="190" fontId="30" fillId="0" borderId="7" xfId="1" applyNumberFormat="1" applyFont="1" applyFill="1" applyBorder="1" applyAlignment="1">
      <alignment vertical="top" shrinkToFit="1"/>
    </xf>
    <xf numFmtId="0" fontId="30" fillId="0" borderId="7" xfId="0" applyFont="1" applyFill="1" applyBorder="1" applyAlignment="1">
      <alignment vertical="top" shrinkToFit="1"/>
    </xf>
    <xf numFmtId="187" fontId="30" fillId="0" borderId="7" xfId="1" applyFont="1" applyFill="1" applyBorder="1" applyAlignment="1">
      <alignment vertical="top" shrinkToFit="1"/>
    </xf>
    <xf numFmtId="0" fontId="30" fillId="0" borderId="7" xfId="0" applyFont="1" applyFill="1" applyBorder="1" applyAlignment="1">
      <alignment vertical="top" wrapText="1"/>
    </xf>
    <xf numFmtId="190" fontId="30" fillId="0" borderId="7" xfId="86" applyNumberFormat="1" applyFont="1" applyFill="1" applyBorder="1" applyAlignment="1">
      <alignment horizontal="center" vertical="top" shrinkToFit="1"/>
    </xf>
    <xf numFmtId="1" fontId="30" fillId="0" borderId="7" xfId="86" applyNumberFormat="1" applyFont="1" applyFill="1" applyBorder="1" applyAlignment="1">
      <alignment horizontal="center" vertical="top" shrinkToFit="1"/>
    </xf>
    <xf numFmtId="0" fontId="93" fillId="0" borderId="7" xfId="0" applyFont="1" applyFill="1" applyBorder="1" applyAlignment="1">
      <alignment horizontal="center" vertical="top" wrapText="1"/>
    </xf>
    <xf numFmtId="0" fontId="30" fillId="0" borderId="0" xfId="0" applyFont="1" applyAlignment="1">
      <alignment shrinkToFit="1"/>
    </xf>
    <xf numFmtId="0" fontId="30" fillId="0" borderId="7" xfId="69" applyFont="1" applyFill="1" applyBorder="1" applyAlignment="1">
      <alignment horizontal="center" vertical="top" shrinkToFit="1"/>
    </xf>
    <xf numFmtId="0" fontId="88" fillId="0" borderId="7" xfId="6" applyFont="1" applyBorder="1" applyAlignment="1">
      <alignment horizontal="center" vertical="top"/>
    </xf>
    <xf numFmtId="0" fontId="88" fillId="0" borderId="7" xfId="6" applyFont="1" applyBorder="1" applyAlignment="1">
      <alignment horizontal="center" vertical="top" wrapText="1"/>
    </xf>
    <xf numFmtId="0" fontId="30" fillId="0" borderId="7" xfId="0" applyFont="1" applyBorder="1" applyAlignment="1">
      <alignment vertical="top" wrapText="1"/>
    </xf>
    <xf numFmtId="0" fontId="30" fillId="0" borderId="7" xfId="69" applyFont="1" applyFill="1" applyBorder="1" applyAlignment="1">
      <alignment horizontal="center" vertical="top" wrapText="1"/>
    </xf>
    <xf numFmtId="49" fontId="30" fillId="0" borderId="0" xfId="0" applyNumberFormat="1" applyFont="1" applyBorder="1" applyAlignment="1">
      <alignment horizontal="center"/>
    </xf>
    <xf numFmtId="0" fontId="30" fillId="0" borderId="0" xfId="0" applyFont="1" applyBorder="1" applyAlignment="1">
      <alignment horizontal="center"/>
    </xf>
    <xf numFmtId="188" fontId="30" fillId="0" borderId="0" xfId="1" applyNumberFormat="1" applyFont="1" applyBorder="1"/>
    <xf numFmtId="187" fontId="30" fillId="0" borderId="0" xfId="1" applyFont="1" applyBorder="1" applyAlignment="1"/>
    <xf numFmtId="0" fontId="30" fillId="0" borderId="0" xfId="0" applyFont="1" applyBorder="1" applyAlignment="1">
      <alignment horizontal="left" shrinkToFit="1"/>
    </xf>
    <xf numFmtId="0" fontId="30" fillId="0" borderId="0" xfId="0" applyFont="1" applyBorder="1" applyAlignment="1">
      <alignment shrinkToFit="1"/>
    </xf>
    <xf numFmtId="0" fontId="30" fillId="0" borderId="0" xfId="0" applyFont="1" applyBorder="1"/>
    <xf numFmtId="0" fontId="30" fillId="0" borderId="7" xfId="0" applyFont="1" applyFill="1" applyBorder="1" applyAlignment="1">
      <alignment horizontal="center" vertical="top" wrapText="1" shrinkToFit="1"/>
    </xf>
    <xf numFmtId="0" fontId="30" fillId="0" borderId="7" xfId="0" applyFont="1" applyFill="1" applyBorder="1" applyAlignment="1">
      <alignment vertical="top" wrapText="1" shrinkToFit="1"/>
    </xf>
    <xf numFmtId="0" fontId="30" fillId="0" borderId="7" xfId="0" quotePrefix="1" applyFont="1" applyFill="1" applyBorder="1" applyAlignment="1">
      <alignment horizontal="center" vertical="top" wrapText="1"/>
    </xf>
    <xf numFmtId="0" fontId="30" fillId="0" borderId="7" xfId="0" applyFont="1" applyFill="1" applyBorder="1" applyAlignment="1">
      <alignment horizontal="center" vertical="top" wrapText="1"/>
    </xf>
    <xf numFmtId="190" fontId="30" fillId="0" borderId="7" xfId="1" applyNumberFormat="1" applyFont="1" applyFill="1" applyBorder="1" applyAlignment="1">
      <alignment horizontal="center" vertical="top" wrapText="1" shrinkToFit="1"/>
    </xf>
    <xf numFmtId="1" fontId="30" fillId="0" borderId="7" xfId="1" applyNumberFormat="1" applyFont="1" applyFill="1" applyBorder="1" applyAlignment="1">
      <alignment horizontal="center" vertical="top" wrapText="1" shrinkToFit="1"/>
    </xf>
    <xf numFmtId="0" fontId="30" fillId="0" borderId="0" xfId="0" applyFont="1" applyFill="1" applyBorder="1" applyAlignment="1">
      <alignment vertical="top" wrapText="1" shrinkToFit="1"/>
    </xf>
    <xf numFmtId="0" fontId="30" fillId="0" borderId="0" xfId="0" applyFont="1" applyFill="1" applyAlignment="1">
      <alignment vertical="top" wrapText="1" shrinkToFit="1"/>
    </xf>
    <xf numFmtId="193" fontId="30" fillId="0" borderId="7" xfId="0" applyNumberFormat="1" applyFont="1" applyFill="1" applyBorder="1" applyAlignment="1">
      <alignment horizontal="center" vertical="top" wrapText="1"/>
    </xf>
    <xf numFmtId="190" fontId="30" fillId="0" borderId="7" xfId="86" applyNumberFormat="1" applyFont="1" applyFill="1" applyBorder="1" applyAlignment="1">
      <alignment horizontal="center" vertical="top" wrapText="1" shrinkToFit="1"/>
    </xf>
    <xf numFmtId="1" fontId="30" fillId="0" borderId="7" xfId="86" applyNumberFormat="1" applyFont="1" applyFill="1" applyBorder="1" applyAlignment="1">
      <alignment horizontal="center" vertical="top" wrapText="1" shrinkToFit="1"/>
    </xf>
    <xf numFmtId="0" fontId="30" fillId="0" borderId="7" xfId="274" applyFont="1" applyFill="1" applyBorder="1" applyAlignment="1">
      <alignment horizontal="center" vertical="top" wrapText="1"/>
    </xf>
    <xf numFmtId="0" fontId="30" fillId="0" borderId="7" xfId="274" applyFont="1" applyFill="1" applyBorder="1" applyAlignment="1">
      <alignment horizontal="center" vertical="top" wrapText="1" shrinkToFit="1"/>
    </xf>
    <xf numFmtId="0" fontId="30" fillId="0" borderId="0" xfId="274" applyFont="1" applyFill="1" applyBorder="1" applyAlignment="1">
      <alignment vertical="top" wrapText="1" shrinkToFit="1"/>
    </xf>
    <xf numFmtId="0" fontId="30" fillId="0" borderId="0" xfId="274" applyFont="1" applyFill="1" applyAlignment="1">
      <alignment vertical="top" wrapText="1" shrinkToFit="1"/>
    </xf>
    <xf numFmtId="1" fontId="91" fillId="0" borderId="7" xfId="86" applyNumberFormat="1" applyFont="1" applyFill="1" applyBorder="1" applyAlignment="1">
      <alignment horizontal="center" vertical="top" wrapText="1" shrinkToFit="1"/>
    </xf>
    <xf numFmtId="1" fontId="92" fillId="0" borderId="7" xfId="86" applyNumberFormat="1" applyFont="1" applyFill="1" applyBorder="1" applyAlignment="1">
      <alignment horizontal="center" vertical="top" wrapText="1" shrinkToFit="1"/>
    </xf>
    <xf numFmtId="0" fontId="88" fillId="8" borderId="7" xfId="0" applyFont="1" applyFill="1" applyBorder="1" applyAlignment="1">
      <alignment vertical="top" wrapText="1" shrinkToFit="1"/>
    </xf>
    <xf numFmtId="1" fontId="88" fillId="8" borderId="7" xfId="86" applyNumberFormat="1" applyFont="1" applyFill="1" applyBorder="1" applyAlignment="1">
      <alignment horizontal="center" vertical="top" wrapText="1" shrinkToFit="1"/>
    </xf>
    <xf numFmtId="0" fontId="88" fillId="0" borderId="7" xfId="87" applyFont="1" applyFill="1" applyBorder="1" applyAlignment="1">
      <alignment horizontal="center" vertical="top" wrapText="1"/>
    </xf>
    <xf numFmtId="49" fontId="30" fillId="0" borderId="7" xfId="0" applyNumberFormat="1" applyFont="1" applyFill="1" applyBorder="1" applyAlignment="1">
      <alignment horizontal="center" vertical="top" wrapText="1" shrinkToFit="1"/>
    </xf>
    <xf numFmtId="193" fontId="30" fillId="0" borderId="7" xfId="87" applyNumberFormat="1" applyFont="1" applyFill="1" applyBorder="1" applyAlignment="1">
      <alignment horizontal="center" vertical="top" wrapText="1"/>
    </xf>
    <xf numFmtId="0" fontId="88" fillId="8" borderId="7" xfId="87" applyFont="1" applyFill="1" applyBorder="1" applyAlignment="1">
      <alignment horizontal="center" vertical="top" wrapText="1"/>
    </xf>
    <xf numFmtId="0" fontId="30" fillId="0" borderId="7" xfId="88" applyFont="1" applyFill="1" applyBorder="1" applyAlignment="1">
      <alignment horizontal="center" vertical="top" wrapText="1" shrinkToFit="1"/>
    </xf>
    <xf numFmtId="1" fontId="88" fillId="0" borderId="7" xfId="86" applyNumberFormat="1" applyFont="1" applyFill="1" applyBorder="1" applyAlignment="1">
      <alignment horizontal="center" vertical="top" wrapText="1" shrinkToFit="1"/>
    </xf>
    <xf numFmtId="0" fontId="88" fillId="0" borderId="7" xfId="0" applyFont="1" applyFill="1" applyBorder="1" applyAlignment="1">
      <alignment horizontal="center" vertical="top" wrapText="1" shrinkToFit="1"/>
    </xf>
    <xf numFmtId="0" fontId="92" fillId="0" borderId="0" xfId="0" applyFont="1" applyFill="1" applyAlignment="1">
      <alignment vertical="top" wrapText="1" shrinkToFit="1"/>
    </xf>
    <xf numFmtId="1" fontId="91" fillId="0" borderId="7" xfId="1" applyNumberFormat="1" applyFont="1" applyFill="1" applyBorder="1" applyAlignment="1">
      <alignment horizontal="center" vertical="top" wrapText="1" shrinkToFit="1"/>
    </xf>
    <xf numFmtId="0" fontId="86" fillId="0" borderId="7" xfId="6" applyFont="1" applyBorder="1" applyAlignment="1">
      <alignment horizontal="center" vertical="top" wrapText="1" readingOrder="1"/>
    </xf>
    <xf numFmtId="0" fontId="30" fillId="0" borderId="7" xfId="87" applyFont="1" applyFill="1" applyBorder="1" applyAlignment="1">
      <alignment horizontal="left" vertical="top" wrapText="1"/>
    </xf>
    <xf numFmtId="0" fontId="30" fillId="0" borderId="7" xfId="87" applyFont="1" applyFill="1" applyBorder="1" applyAlignment="1">
      <alignment horizontal="center" vertical="top" wrapText="1"/>
    </xf>
    <xf numFmtId="0" fontId="30" fillId="0" borderId="7" xfId="0" applyFont="1" applyBorder="1" applyAlignment="1">
      <alignment horizontal="center" vertical="top" wrapText="1" shrinkToFit="1"/>
    </xf>
    <xf numFmtId="0" fontId="92" fillId="0" borderId="7" xfId="0" applyFont="1" applyBorder="1" applyAlignment="1">
      <alignment horizontal="center" vertical="top" wrapText="1" shrinkToFit="1"/>
    </xf>
    <xf numFmtId="0" fontId="30" fillId="0" borderId="7" xfId="0" applyFont="1" applyBorder="1" applyAlignment="1">
      <alignment horizontal="center" vertical="top" wrapText="1"/>
    </xf>
    <xf numFmtId="0" fontId="92" fillId="0" borderId="0" xfId="0" applyFont="1" applyAlignment="1">
      <alignment vertical="top" wrapText="1" shrinkToFit="1"/>
    </xf>
    <xf numFmtId="193" fontId="30" fillId="0" borderId="7" xfId="0" applyNumberFormat="1" applyFont="1" applyBorder="1" applyAlignment="1">
      <alignment horizontal="center" vertical="top" wrapText="1"/>
    </xf>
    <xf numFmtId="2" fontId="30" fillId="0" borderId="7" xfId="352" applyNumberFormat="1" applyFont="1" applyFill="1" applyBorder="1" applyAlignment="1">
      <alignment horizontal="center" vertical="top" wrapText="1"/>
    </xf>
    <xf numFmtId="0" fontId="92" fillId="0" borderId="7" xfId="0" applyFont="1" applyFill="1" applyBorder="1" applyAlignment="1">
      <alignment horizontal="center" vertical="top" wrapText="1" shrinkToFit="1"/>
    </xf>
    <xf numFmtId="0" fontId="30" fillId="8" borderId="7" xfId="0" applyFont="1" applyFill="1" applyBorder="1" applyAlignment="1">
      <alignment horizontal="center" vertical="top" wrapText="1"/>
    </xf>
    <xf numFmtId="0" fontId="30" fillId="8" borderId="7" xfId="0" applyFont="1" applyFill="1" applyBorder="1" applyAlignment="1">
      <alignment horizontal="center" vertical="top" wrapText="1" shrinkToFit="1"/>
    </xf>
    <xf numFmtId="0" fontId="30" fillId="0" borderId="0" xfId="0" applyFont="1" applyBorder="1" applyAlignment="1">
      <alignment horizontal="left" wrapText="1" shrinkToFit="1"/>
    </xf>
    <xf numFmtId="0" fontId="30" fillId="0" borderId="7" xfId="6" applyFont="1" applyFill="1" applyBorder="1" applyAlignment="1">
      <alignment horizontal="center" vertical="top"/>
    </xf>
    <xf numFmtId="193" fontId="30" fillId="0" borderId="7" xfId="352" applyNumberFormat="1" applyFont="1" applyFill="1" applyBorder="1" applyAlignment="1">
      <alignment horizontal="center" vertical="top"/>
    </xf>
    <xf numFmtId="0" fontId="30" fillId="0" borderId="7" xfId="6" applyNumberFormat="1" applyFont="1" applyFill="1" applyBorder="1" applyAlignment="1">
      <alignment horizontal="center" vertical="top"/>
    </xf>
    <xf numFmtId="0" fontId="30" fillId="0" borderId="7" xfId="0" applyFont="1" applyFill="1" applyBorder="1" applyAlignment="1">
      <alignment horizontal="left" vertical="top" wrapText="1"/>
    </xf>
    <xf numFmtId="0" fontId="30" fillId="0" borderId="7" xfId="0" quotePrefix="1" applyFont="1" applyFill="1" applyBorder="1" applyAlignment="1">
      <alignment horizontal="center" vertical="top" wrapText="1" shrinkToFit="1"/>
    </xf>
    <xf numFmtId="201" fontId="30" fillId="0" borderId="7" xfId="0" quotePrefix="1" applyNumberFormat="1" applyFont="1" applyFill="1" applyBorder="1" applyAlignment="1">
      <alignment horizontal="center" vertical="top" wrapText="1" shrinkToFit="1"/>
    </xf>
    <xf numFmtId="188" fontId="30" fillId="0" borderId="7" xfId="86" applyNumberFormat="1" applyFont="1" applyFill="1" applyBorder="1" applyAlignment="1">
      <alignment horizontal="center" vertical="top" wrapText="1"/>
    </xf>
    <xf numFmtId="187" fontId="30" fillId="0" borderId="7" xfId="86" applyFont="1" applyFill="1" applyBorder="1" applyAlignment="1">
      <alignment horizontal="center" vertical="top" wrapText="1" shrinkToFit="1"/>
    </xf>
    <xf numFmtId="0" fontId="30" fillId="0" borderId="0" xfId="0" applyFont="1" applyFill="1" applyAlignment="1">
      <alignment horizontal="center" vertical="top" wrapText="1" shrinkToFit="1"/>
    </xf>
    <xf numFmtId="0" fontId="88" fillId="0" borderId="7" xfId="4" applyFont="1" applyFill="1" applyBorder="1" applyAlignment="1">
      <alignment horizontal="center" vertical="top" wrapText="1"/>
    </xf>
    <xf numFmtId="49" fontId="30" fillId="0" borderId="7" xfId="0" applyNumberFormat="1" applyFont="1" applyFill="1" applyBorder="1" applyAlignment="1">
      <alignment horizontal="center" vertical="top" wrapText="1"/>
    </xf>
    <xf numFmtId="49" fontId="30" fillId="0" borderId="0" xfId="0" applyNumberFormat="1" applyFont="1" applyFill="1" applyBorder="1" applyAlignment="1">
      <alignment horizontal="center" vertical="top" wrapText="1"/>
    </xf>
    <xf numFmtId="0" fontId="30" fillId="0" borderId="0" xfId="0" applyFont="1" applyFill="1" applyBorder="1" applyAlignment="1">
      <alignment horizontal="center" vertical="top" wrapText="1"/>
    </xf>
    <xf numFmtId="188" fontId="30" fillId="0" borderId="0" xfId="86" applyNumberFormat="1" applyFont="1" applyFill="1" applyBorder="1" applyAlignment="1">
      <alignment vertical="top" wrapText="1"/>
    </xf>
    <xf numFmtId="187" fontId="30" fillId="0" borderId="0" xfId="86" applyFont="1" applyFill="1" applyBorder="1" applyAlignment="1">
      <alignment vertical="top" wrapText="1"/>
    </xf>
    <xf numFmtId="0" fontId="30" fillId="0" borderId="0" xfId="0" applyFont="1" applyFill="1" applyBorder="1" applyAlignment="1">
      <alignment horizontal="left" vertical="top" wrapText="1" shrinkToFit="1"/>
    </xf>
    <xf numFmtId="0" fontId="30" fillId="0" borderId="0" xfId="0" applyFont="1" applyFill="1" applyBorder="1" applyAlignment="1">
      <alignment vertical="top" wrapText="1"/>
    </xf>
    <xf numFmtId="0" fontId="94" fillId="0" borderId="7" xfId="0" applyFont="1" applyFill="1" applyBorder="1" applyAlignment="1">
      <alignment horizontal="center" vertical="top" wrapText="1" shrinkToFit="1"/>
    </xf>
    <xf numFmtId="190" fontId="94" fillId="0" borderId="7" xfId="86" applyNumberFormat="1" applyFont="1" applyFill="1" applyBorder="1" applyAlignment="1">
      <alignment horizontal="center" vertical="top" wrapText="1" shrinkToFit="1"/>
    </xf>
    <xf numFmtId="49" fontId="88" fillId="0" borderId="7" xfId="0" applyNumberFormat="1" applyFont="1" applyFill="1" applyBorder="1" applyAlignment="1">
      <alignment horizontal="center" vertical="top" wrapText="1"/>
    </xf>
    <xf numFmtId="49" fontId="30" fillId="8" borderId="7" xfId="6" quotePrefix="1" applyNumberFormat="1" applyFont="1" applyFill="1" applyBorder="1" applyAlignment="1">
      <alignment horizontal="center" vertical="top" wrapText="1"/>
    </xf>
    <xf numFmtId="0" fontId="30" fillId="8" borderId="7" xfId="4" applyFont="1" applyFill="1" applyBorder="1" applyAlignment="1">
      <alignment horizontal="center" vertical="top" wrapText="1"/>
    </xf>
    <xf numFmtId="49" fontId="30" fillId="0" borderId="7" xfId="10" applyNumberFormat="1" applyFont="1" applyFill="1" applyBorder="1" applyAlignment="1">
      <alignment horizontal="center" vertical="top" wrapText="1"/>
    </xf>
    <xf numFmtId="49" fontId="30" fillId="0" borderId="7" xfId="11" applyNumberFormat="1" applyFont="1" applyFill="1" applyBorder="1" applyAlignment="1">
      <alignment horizontal="center" vertical="top" wrapText="1"/>
    </xf>
    <xf numFmtId="0" fontId="28" fillId="0" borderId="7" xfId="10" applyNumberFormat="1" applyFont="1" applyFill="1" applyBorder="1" applyAlignment="1">
      <alignment horizontal="center" vertical="top" wrapText="1"/>
    </xf>
    <xf numFmtId="49" fontId="28" fillId="0" borderId="7" xfId="10" applyNumberFormat="1" applyFont="1" applyFill="1" applyBorder="1" applyAlignment="1">
      <alignment horizontal="center" vertical="top" wrapText="1"/>
    </xf>
    <xf numFmtId="0" fontId="30" fillId="0" borderId="7" xfId="10" applyNumberFormat="1" applyFont="1" applyFill="1" applyBorder="1" applyAlignment="1">
      <alignment horizontal="center" vertical="top" wrapText="1"/>
    </xf>
    <xf numFmtId="0" fontId="30" fillId="0" borderId="0" xfId="10" applyNumberFormat="1" applyFont="1" applyFill="1" applyBorder="1" applyAlignment="1">
      <alignment horizontal="center" vertical="top" wrapText="1"/>
    </xf>
    <xf numFmtId="0" fontId="28" fillId="0" borderId="0" xfId="10" applyNumberFormat="1" applyFont="1" applyFill="1" applyBorder="1" applyAlignment="1">
      <alignment horizontal="distributed" vertical="top" wrapText="1"/>
    </xf>
    <xf numFmtId="1" fontId="28" fillId="0" borderId="0" xfId="10" applyNumberFormat="1" applyFont="1" applyFill="1" applyBorder="1" applyAlignment="1">
      <alignment horizontal="center" vertical="top" wrapText="1"/>
    </xf>
    <xf numFmtId="195" fontId="28" fillId="0" borderId="0" xfId="11" applyNumberFormat="1" applyFont="1" applyFill="1" applyBorder="1" applyAlignment="1">
      <alignment horizontal="right" vertical="top" wrapText="1"/>
    </xf>
    <xf numFmtId="195" fontId="28" fillId="0" borderId="0" xfId="11" applyNumberFormat="1" applyFont="1" applyFill="1" applyBorder="1" applyAlignment="1">
      <alignment horizontal="distributed" vertical="top" wrapText="1"/>
    </xf>
    <xf numFmtId="196" fontId="28" fillId="0" borderId="0" xfId="10" applyNumberFormat="1" applyFont="1" applyFill="1" applyBorder="1" applyAlignment="1">
      <alignment horizontal="center" vertical="top" wrapText="1"/>
    </xf>
    <xf numFmtId="49" fontId="28" fillId="0" borderId="0" xfId="10" applyNumberFormat="1" applyFont="1" applyFill="1" applyBorder="1" applyAlignment="1">
      <alignment horizontal="center" vertical="top" wrapText="1"/>
    </xf>
    <xf numFmtId="0" fontId="28" fillId="0" borderId="0" xfId="10" applyNumberFormat="1" applyFont="1" applyFill="1" applyBorder="1" applyAlignment="1">
      <alignment horizontal="left" vertical="top" wrapText="1"/>
    </xf>
    <xf numFmtId="0" fontId="28" fillId="0" borderId="0" xfId="10" applyFont="1" applyFill="1" applyBorder="1" applyAlignment="1">
      <alignment vertical="top" wrapText="1"/>
    </xf>
    <xf numFmtId="0" fontId="30" fillId="0" borderId="7" xfId="10" applyNumberFormat="1" applyFont="1" applyFill="1" applyBorder="1" applyAlignment="1">
      <alignment horizontal="left" vertical="top" wrapText="1"/>
    </xf>
    <xf numFmtId="1" fontId="30" fillId="0" borderId="7" xfId="10" applyNumberFormat="1" applyFont="1" applyFill="1" applyBorder="1" applyAlignment="1">
      <alignment horizontal="left" vertical="top" wrapText="1"/>
    </xf>
    <xf numFmtId="0" fontId="30" fillId="0" borderId="7" xfId="10" applyFont="1" applyFill="1" applyBorder="1" applyAlignment="1">
      <alignment horizontal="left" vertical="top" wrapText="1"/>
    </xf>
    <xf numFmtId="0" fontId="95" fillId="0" borderId="0" xfId="10" applyFont="1" applyFill="1" applyBorder="1" applyAlignment="1">
      <alignment horizontal="left" vertical="top" wrapText="1"/>
    </xf>
    <xf numFmtId="0" fontId="28" fillId="0" borderId="0" xfId="10" applyFont="1" applyFill="1" applyBorder="1" applyAlignment="1">
      <alignment horizontal="left" vertical="top" wrapText="1"/>
    </xf>
    <xf numFmtId="0" fontId="30" fillId="0" borderId="0" xfId="0" applyFont="1" applyAlignment="1">
      <alignment vertical="top" wrapText="1" shrinkToFit="1"/>
    </xf>
    <xf numFmtId="1" fontId="60" fillId="0" borderId="7" xfId="6" applyNumberFormat="1" applyFont="1" applyFill="1" applyBorder="1" applyAlignment="1">
      <alignment horizontal="center" vertical="top" wrapText="1"/>
    </xf>
    <xf numFmtId="43" fontId="60" fillId="0" borderId="7" xfId="352" applyFont="1" applyFill="1" applyBorder="1" applyAlignment="1">
      <alignment horizontal="center" vertical="top" wrapText="1"/>
    </xf>
    <xf numFmtId="1" fontId="60" fillId="0" borderId="7" xfId="352" applyNumberFormat="1" applyFont="1" applyFill="1" applyBorder="1" applyAlignment="1">
      <alignment horizontal="center" vertical="top" wrapText="1"/>
    </xf>
    <xf numFmtId="1" fontId="60" fillId="0" borderId="7" xfId="352" applyNumberFormat="1" applyFont="1" applyBorder="1" applyAlignment="1">
      <alignment horizontal="center" vertical="top" wrapText="1"/>
    </xf>
    <xf numFmtId="43" fontId="60" fillId="0" borderId="7" xfId="352" applyFont="1" applyBorder="1" applyAlignment="1">
      <alignment horizontal="center" vertical="top" wrapText="1"/>
    </xf>
    <xf numFmtId="0" fontId="86" fillId="0" borderId="7" xfId="6" applyFont="1" applyBorder="1" applyAlignment="1">
      <alignment horizontal="left" vertical="top" wrapText="1" readingOrder="1"/>
    </xf>
    <xf numFmtId="0" fontId="30" fillId="0" borderId="7" xfId="4" applyFont="1" applyFill="1" applyBorder="1" applyAlignment="1">
      <alignment horizontal="center" vertical="top" wrapText="1"/>
    </xf>
    <xf numFmtId="3" fontId="30" fillId="0" borderId="7" xfId="4" applyNumberFormat="1" applyFont="1" applyFill="1" applyBorder="1" applyAlignment="1">
      <alignment horizontal="center" vertical="top" wrapText="1"/>
    </xf>
    <xf numFmtId="49" fontId="30" fillId="0" borderId="7" xfId="4" applyNumberFormat="1" applyFont="1" applyFill="1" applyBorder="1" applyAlignment="1">
      <alignment horizontal="center" vertical="top" wrapText="1"/>
    </xf>
    <xf numFmtId="0" fontId="30" fillId="0" borderId="7" xfId="4" applyNumberFormat="1" applyFont="1" applyFill="1" applyBorder="1" applyAlignment="1">
      <alignment vertical="top" wrapText="1"/>
    </xf>
    <xf numFmtId="49" fontId="28" fillId="0" borderId="7" xfId="11" applyNumberFormat="1" applyFont="1" applyFill="1" applyBorder="1" applyAlignment="1">
      <alignment horizontal="center" vertical="top" wrapText="1"/>
    </xf>
    <xf numFmtId="195" fontId="28" fillId="0" borderId="7" xfId="11" applyNumberFormat="1" applyFont="1" applyFill="1" applyBorder="1" applyAlignment="1">
      <alignment horizontal="center" vertical="top" wrapText="1"/>
    </xf>
    <xf numFmtId="0" fontId="30" fillId="0" borderId="7" xfId="10" applyFont="1" applyFill="1" applyBorder="1" applyAlignment="1">
      <alignment horizontal="center" vertical="top" wrapText="1"/>
    </xf>
    <xf numFmtId="0" fontId="30" fillId="0" borderId="0" xfId="10" applyFont="1" applyFill="1" applyBorder="1" applyAlignment="1">
      <alignment horizontal="center" vertical="top" wrapText="1"/>
    </xf>
    <xf numFmtId="195" fontId="28" fillId="0" borderId="0" xfId="11" applyNumberFormat="1" applyFont="1" applyFill="1" applyBorder="1" applyAlignment="1">
      <alignment vertical="top" wrapText="1"/>
    </xf>
    <xf numFmtId="0" fontId="30" fillId="0" borderId="7" xfId="14" applyFont="1" applyFill="1" applyBorder="1" applyAlignment="1">
      <alignment horizontal="left" vertical="top" wrapText="1"/>
    </xf>
    <xf numFmtId="0" fontId="30" fillId="0" borderId="0" xfId="10" applyFont="1" applyFill="1" applyBorder="1" applyAlignment="1">
      <alignment horizontal="left" vertical="top" wrapText="1"/>
    </xf>
    <xf numFmtId="0" fontId="30" fillId="8" borderId="7" xfId="4" applyFont="1" applyFill="1" applyBorder="1" applyAlignment="1">
      <alignment horizontal="left" vertical="top" wrapText="1"/>
    </xf>
    <xf numFmtId="0" fontId="28" fillId="0" borderId="7" xfId="10" applyFont="1" applyFill="1" applyBorder="1" applyAlignment="1">
      <alignment horizontal="center" vertical="top" wrapText="1"/>
    </xf>
    <xf numFmtId="196" fontId="28" fillId="0" borderId="0" xfId="11" applyNumberFormat="1" applyFont="1" applyFill="1" applyBorder="1" applyAlignment="1">
      <alignment vertical="top" wrapText="1"/>
    </xf>
    <xf numFmtId="0" fontId="29" fillId="0" borderId="0" xfId="10" applyFont="1" applyFill="1" applyBorder="1" applyAlignment="1">
      <alignment horizontal="left" vertical="top" wrapText="1"/>
    </xf>
    <xf numFmtId="0" fontId="30" fillId="0" borderId="7" xfId="10" applyFont="1" applyBorder="1" applyAlignment="1">
      <alignment horizontal="left" vertical="top" wrapText="1"/>
    </xf>
    <xf numFmtId="0" fontId="30" fillId="0" borderId="0" xfId="10" applyFont="1" applyFill="1" applyBorder="1" applyAlignment="1">
      <alignment vertical="top" wrapText="1"/>
    </xf>
    <xf numFmtId="0" fontId="30" fillId="0" borderId="7" xfId="15" applyFont="1" applyFill="1" applyBorder="1" applyAlignment="1">
      <alignment horizontal="left" vertical="top" wrapText="1"/>
    </xf>
    <xf numFmtId="0" fontId="30" fillId="0" borderId="7" xfId="0" applyFont="1" applyBorder="1" applyAlignment="1">
      <alignment horizontal="left" vertical="top" wrapText="1" shrinkToFit="1"/>
    </xf>
    <xf numFmtId="49" fontId="30" fillId="0" borderId="0" xfId="0" applyNumberFormat="1" applyFont="1" applyBorder="1" applyAlignment="1">
      <alignment horizontal="center" vertical="top" wrapText="1"/>
    </xf>
    <xf numFmtId="0" fontId="30" fillId="0" borderId="0" xfId="0" applyFont="1" applyBorder="1" applyAlignment="1">
      <alignment horizontal="center" vertical="top" wrapText="1"/>
    </xf>
    <xf numFmtId="188" fontId="30" fillId="0" borderId="0" xfId="1" applyNumberFormat="1" applyFont="1" applyBorder="1" applyAlignment="1">
      <alignment vertical="top" wrapText="1"/>
    </xf>
    <xf numFmtId="187" fontId="30" fillId="0" borderId="0" xfId="1" applyFont="1" applyBorder="1" applyAlignment="1">
      <alignment vertical="top" wrapText="1"/>
    </xf>
    <xf numFmtId="0" fontId="30" fillId="0" borderId="0" xfId="0" applyFont="1" applyBorder="1" applyAlignment="1">
      <alignment horizontal="left" vertical="top" wrapText="1" shrinkToFit="1"/>
    </xf>
    <xf numFmtId="0" fontId="30" fillId="0" borderId="0" xfId="0" applyFont="1" applyBorder="1" applyAlignment="1">
      <alignment vertical="top" wrapText="1" shrinkToFit="1"/>
    </xf>
    <xf numFmtId="0" fontId="30" fillId="0" borderId="0" xfId="0" applyFont="1" applyBorder="1" applyAlignment="1">
      <alignment vertical="top" wrapText="1"/>
    </xf>
    <xf numFmtId="190" fontId="30" fillId="0" borderId="7" xfId="1" applyNumberFormat="1" applyFont="1" applyFill="1" applyBorder="1" applyAlignment="1">
      <alignment horizontal="center" vertical="top" wrapText="1"/>
    </xf>
    <xf numFmtId="188" fontId="30" fillId="0" borderId="0" xfId="1" applyNumberFormat="1" applyFont="1" applyFill="1" applyBorder="1" applyAlignment="1">
      <alignment vertical="top" wrapText="1"/>
    </xf>
    <xf numFmtId="187" fontId="30" fillId="0" borderId="0" xfId="1" applyFont="1" applyFill="1" applyBorder="1" applyAlignment="1">
      <alignment vertical="top" wrapText="1"/>
    </xf>
    <xf numFmtId="3" fontId="30" fillId="0" borderId="7" xfId="1" applyNumberFormat="1" applyFont="1" applyBorder="1" applyAlignment="1">
      <alignment horizontal="center" vertical="top" wrapText="1"/>
    </xf>
    <xf numFmtId="49" fontId="30" fillId="0" borderId="7" xfId="0" applyNumberFormat="1" applyFont="1" applyBorder="1" applyAlignment="1">
      <alignment horizontal="center" vertical="top" wrapText="1"/>
    </xf>
    <xf numFmtId="187" fontId="30" fillId="0" borderId="7" xfId="1" applyFont="1" applyBorder="1" applyAlignment="1">
      <alignment horizontal="center" vertical="top" wrapText="1"/>
    </xf>
    <xf numFmtId="0" fontId="22" fillId="33" borderId="7" xfId="0" applyFont="1" applyFill="1" applyBorder="1" applyAlignment="1">
      <alignment vertical="top" wrapText="1"/>
    </xf>
    <xf numFmtId="0" fontId="88" fillId="0" borderId="0" xfId="6" applyFont="1" applyAlignment="1">
      <alignment vertical="top" wrapText="1"/>
    </xf>
    <xf numFmtId="0" fontId="88" fillId="0" borderId="0" xfId="6" applyFont="1" applyFill="1" applyAlignment="1">
      <alignment vertical="top" wrapText="1"/>
    </xf>
    <xf numFmtId="0" fontId="30" fillId="0" borderId="7" xfId="84" applyFont="1" applyFill="1" applyBorder="1" applyAlignment="1">
      <alignment vertical="top" wrapText="1"/>
    </xf>
    <xf numFmtId="0" fontId="30" fillId="0" borderId="7" xfId="13" applyFont="1" applyFill="1" applyBorder="1" applyAlignment="1">
      <alignment horizontal="center" vertical="top" wrapText="1"/>
    </xf>
    <xf numFmtId="193" fontId="30" fillId="0" borderId="7" xfId="13" applyNumberFormat="1" applyFont="1" applyFill="1" applyBorder="1" applyAlignment="1">
      <alignment horizontal="center" vertical="top" wrapText="1"/>
    </xf>
    <xf numFmtId="190" fontId="30" fillId="0" borderId="0" xfId="1" applyNumberFormat="1" applyFont="1" applyBorder="1" applyAlignment="1">
      <alignment horizontal="center"/>
    </xf>
    <xf numFmtId="0" fontId="30" fillId="0" borderId="7" xfId="0" applyNumberFormat="1" applyFont="1" applyFill="1" applyBorder="1" applyAlignment="1">
      <alignment vertical="top" wrapText="1"/>
    </xf>
    <xf numFmtId="187" fontId="94" fillId="0" borderId="7" xfId="86" applyFont="1" applyFill="1" applyBorder="1" applyAlignment="1">
      <alignment horizontal="center" vertical="top" wrapText="1" shrinkToFit="1"/>
    </xf>
    <xf numFmtId="0" fontId="30" fillId="8" borderId="7" xfId="4" applyNumberFormat="1" applyFont="1" applyFill="1" applyBorder="1" applyAlignment="1">
      <alignment vertical="top" wrapText="1"/>
    </xf>
    <xf numFmtId="49" fontId="30" fillId="8" borderId="7" xfId="4" applyNumberFormat="1" applyFont="1" applyFill="1" applyBorder="1" applyAlignment="1">
      <alignment horizontal="center" vertical="top" wrapText="1"/>
    </xf>
    <xf numFmtId="3" fontId="30" fillId="8" borderId="7" xfId="4" applyNumberFormat="1" applyFont="1" applyFill="1" applyBorder="1" applyAlignment="1">
      <alignment horizontal="center" vertical="top" wrapText="1"/>
    </xf>
    <xf numFmtId="0" fontId="96" fillId="0" borderId="7" xfId="0" applyFont="1" applyFill="1" applyBorder="1" applyAlignment="1">
      <alignment horizontal="center" vertical="top" wrapText="1" shrinkToFit="1"/>
    </xf>
    <xf numFmtId="1" fontId="30" fillId="0" borderId="7" xfId="1" applyNumberFormat="1" applyFont="1" applyFill="1" applyBorder="1" applyAlignment="1">
      <alignment horizontal="center" vertical="top" wrapText="1"/>
    </xf>
    <xf numFmtId="188" fontId="30" fillId="0" borderId="7" xfId="1" applyNumberFormat="1" applyFont="1" applyFill="1" applyBorder="1" applyAlignment="1">
      <alignment horizontal="center" vertical="top" wrapText="1"/>
    </xf>
    <xf numFmtId="1" fontId="30" fillId="0" borderId="7" xfId="352" applyNumberFormat="1" applyFont="1" applyFill="1" applyBorder="1" applyAlignment="1">
      <alignment horizontal="center" vertical="top" wrapText="1"/>
    </xf>
    <xf numFmtId="193" fontId="60" fillId="0" borderId="7" xfId="352" applyNumberFormat="1" applyFont="1" applyFill="1" applyBorder="1" applyAlignment="1">
      <alignment horizontal="center" vertical="top" wrapText="1"/>
    </xf>
    <xf numFmtId="49" fontId="30" fillId="0" borderId="7" xfId="69" applyNumberFormat="1" applyFont="1" applyFill="1" applyBorder="1" applyAlignment="1">
      <alignment horizontal="center" vertical="top" wrapText="1"/>
    </xf>
    <xf numFmtId="0" fontId="28" fillId="0" borderId="7" xfId="4" applyNumberFormat="1" applyFont="1" applyFill="1" applyBorder="1" applyAlignment="1">
      <alignment vertical="top" wrapText="1"/>
    </xf>
    <xf numFmtId="0" fontId="30" fillId="0" borderId="7" xfId="352" applyNumberFormat="1" applyFont="1" applyFill="1" applyBorder="1" applyAlignment="1">
      <alignment horizontal="center" vertical="top" wrapText="1"/>
    </xf>
    <xf numFmtId="0" fontId="60" fillId="8" borderId="7" xfId="274" applyFont="1" applyFill="1" applyBorder="1" applyAlignment="1">
      <alignment horizontal="center" vertical="top" wrapText="1"/>
    </xf>
    <xf numFmtId="0" fontId="30" fillId="0" borderId="7" xfId="356" applyFont="1" applyFill="1" applyBorder="1" applyAlignment="1">
      <alignment horizontal="center" vertical="top" wrapText="1"/>
    </xf>
    <xf numFmtId="191" fontId="30" fillId="0" borderId="7" xfId="274" applyNumberFormat="1" applyFont="1" applyBorder="1" applyAlignment="1">
      <alignment horizontal="center" vertical="top"/>
    </xf>
    <xf numFmtId="0" fontId="30" fillId="0" borderId="7" xfId="356" applyFont="1" applyFill="1" applyBorder="1" applyAlignment="1">
      <alignment horizontal="center" vertical="top"/>
    </xf>
    <xf numFmtId="49" fontId="30" fillId="0" borderId="7" xfId="5" applyNumberFormat="1" applyFont="1" applyFill="1" applyBorder="1" applyAlignment="1">
      <alignment horizontal="center" vertical="top"/>
    </xf>
    <xf numFmtId="194" fontId="30" fillId="0" borderId="7" xfId="9" applyNumberFormat="1" applyFont="1" applyFill="1" applyBorder="1" applyAlignment="1">
      <alignment horizontal="center" vertical="top"/>
    </xf>
    <xf numFmtId="3" fontId="30" fillId="0" borderId="7" xfId="9" applyNumberFormat="1" applyFont="1" applyFill="1" applyBorder="1" applyAlignment="1">
      <alignment horizontal="center" vertical="top"/>
    </xf>
    <xf numFmtId="2" fontId="30" fillId="0" borderId="7" xfId="9" applyNumberFormat="1" applyFont="1" applyFill="1" applyBorder="1" applyAlignment="1">
      <alignment horizontal="center" vertical="top"/>
    </xf>
    <xf numFmtId="3" fontId="30" fillId="0" borderId="7" xfId="356" applyNumberFormat="1" applyFont="1" applyFill="1" applyBorder="1" applyAlignment="1">
      <alignment horizontal="center" vertical="top"/>
    </xf>
    <xf numFmtId="0" fontId="30" fillId="0" borderId="0" xfId="356" applyFont="1" applyFill="1" applyAlignment="1">
      <alignment vertical="top"/>
    </xf>
    <xf numFmtId="49" fontId="30" fillId="0" borderId="7" xfId="356" applyNumberFormat="1" applyFont="1" applyFill="1" applyBorder="1" applyAlignment="1">
      <alignment horizontal="center" vertical="top" shrinkToFit="1"/>
    </xf>
    <xf numFmtId="0" fontId="30" fillId="0" borderId="7" xfId="356" applyNumberFormat="1" applyFont="1" applyFill="1" applyBorder="1" applyAlignment="1">
      <alignment vertical="top" wrapText="1"/>
    </xf>
    <xf numFmtId="0" fontId="30" fillId="0" borderId="0" xfId="356" applyFont="1" applyFill="1" applyBorder="1" applyAlignment="1">
      <alignment vertical="top"/>
    </xf>
    <xf numFmtId="4" fontId="30" fillId="0" borderId="7" xfId="9" applyNumberFormat="1" applyFont="1" applyFill="1" applyBorder="1" applyAlignment="1">
      <alignment horizontal="center" vertical="top"/>
    </xf>
    <xf numFmtId="187" fontId="30" fillId="0" borderId="7" xfId="1" applyFont="1" applyFill="1" applyBorder="1" applyAlignment="1">
      <alignment horizontal="center" vertical="top" wrapText="1" shrinkToFit="1"/>
    </xf>
    <xf numFmtId="190" fontId="30" fillId="8" borderId="7" xfId="86" applyNumberFormat="1" applyFont="1" applyFill="1" applyBorder="1" applyAlignment="1">
      <alignment horizontal="center" vertical="top" wrapText="1"/>
    </xf>
    <xf numFmtId="190" fontId="88" fillId="0" borderId="7" xfId="86" applyNumberFormat="1" applyFont="1" applyFill="1" applyBorder="1" applyAlignment="1">
      <alignment horizontal="center" vertical="top" wrapText="1"/>
    </xf>
    <xf numFmtId="190" fontId="30" fillId="0" borderId="7" xfId="86" applyNumberFormat="1" applyFont="1" applyFill="1" applyBorder="1" applyAlignment="1">
      <alignment horizontal="center" vertical="top" wrapText="1"/>
    </xf>
    <xf numFmtId="43" fontId="30" fillId="0" borderId="7" xfId="88" applyNumberFormat="1" applyFont="1" applyFill="1" applyBorder="1" applyAlignment="1">
      <alignment horizontal="center" vertical="top" wrapText="1"/>
    </xf>
    <xf numFmtId="187" fontId="30" fillId="0" borderId="7" xfId="86" applyFont="1" applyFill="1" applyBorder="1" applyAlignment="1">
      <alignment horizontal="center" vertical="top" wrapText="1"/>
    </xf>
    <xf numFmtId="190" fontId="92" fillId="0" borderId="7" xfId="86" applyNumberFormat="1" applyFont="1" applyFill="1" applyBorder="1" applyAlignment="1">
      <alignment horizontal="center" vertical="top" wrapText="1" shrinkToFit="1"/>
    </xf>
    <xf numFmtId="187" fontId="92" fillId="0" borderId="7" xfId="86" applyFont="1" applyFill="1" applyBorder="1" applyAlignment="1">
      <alignment horizontal="center" vertical="top" wrapText="1" shrinkToFit="1"/>
    </xf>
    <xf numFmtId="190" fontId="28" fillId="0" borderId="7" xfId="11" applyNumberFormat="1" applyFont="1" applyFill="1" applyBorder="1" applyAlignment="1">
      <alignment horizontal="center" vertical="top" wrapText="1"/>
    </xf>
    <xf numFmtId="188" fontId="28" fillId="0" borderId="7" xfId="11" applyNumberFormat="1" applyFont="1" applyFill="1" applyBorder="1" applyAlignment="1">
      <alignment horizontal="center" vertical="top" wrapText="1"/>
    </xf>
    <xf numFmtId="190" fontId="30" fillId="0" borderId="7" xfId="11" applyNumberFormat="1" applyFont="1" applyFill="1" applyBorder="1" applyAlignment="1">
      <alignment horizontal="center" vertical="top" wrapText="1"/>
    </xf>
    <xf numFmtId="188" fontId="30" fillId="0" borderId="7" xfId="11" applyNumberFormat="1" applyFont="1" applyFill="1" applyBorder="1" applyAlignment="1">
      <alignment horizontal="center" vertical="top" wrapText="1"/>
    </xf>
    <xf numFmtId="41" fontId="30" fillId="0" borderId="7" xfId="5" applyNumberFormat="1" applyFont="1" applyFill="1" applyBorder="1" applyAlignment="1">
      <alignment horizontal="center" vertical="top" wrapText="1"/>
    </xf>
    <xf numFmtId="190" fontId="30" fillId="0" borderId="7" xfId="86" applyNumberFormat="1" applyFont="1" applyBorder="1" applyAlignment="1">
      <alignment horizontal="center" vertical="top" wrapText="1"/>
    </xf>
    <xf numFmtId="190" fontId="92" fillId="0" borderId="7" xfId="1" applyNumberFormat="1" applyFont="1" applyBorder="1" applyAlignment="1">
      <alignment horizontal="center" vertical="top" wrapText="1" shrinkToFit="1"/>
    </xf>
    <xf numFmtId="187" fontId="92" fillId="0" borderId="7" xfId="1" applyFont="1" applyBorder="1" applyAlignment="1">
      <alignment horizontal="center" vertical="top" wrapText="1" shrinkToFit="1"/>
    </xf>
    <xf numFmtId="187" fontId="30" fillId="0" borderId="7" xfId="86" applyFont="1" applyFill="1" applyBorder="1" applyAlignment="1">
      <alignment horizontal="center" vertical="top" shrinkToFit="1"/>
    </xf>
    <xf numFmtId="190" fontId="92" fillId="0" borderId="7" xfId="1" applyNumberFormat="1" applyFont="1" applyFill="1" applyBorder="1" applyAlignment="1">
      <alignment horizontal="center" vertical="top" wrapText="1" shrinkToFit="1"/>
    </xf>
    <xf numFmtId="187" fontId="92" fillId="0" borderId="7" xfId="1" applyFont="1" applyFill="1" applyBorder="1" applyAlignment="1">
      <alignment horizontal="center" vertical="top" wrapText="1" shrinkToFit="1"/>
    </xf>
    <xf numFmtId="190" fontId="30" fillId="0" borderId="7" xfId="1" applyNumberFormat="1" applyFont="1" applyBorder="1" applyAlignment="1">
      <alignment horizontal="center" vertical="top" wrapText="1" shrinkToFit="1"/>
    </xf>
    <xf numFmtId="187" fontId="30" fillId="0" borderId="7" xfId="1" applyFont="1" applyBorder="1" applyAlignment="1">
      <alignment horizontal="center" vertical="top" wrapText="1" shrinkToFit="1"/>
    </xf>
    <xf numFmtId="187" fontId="30" fillId="0" borderId="7" xfId="1" applyFont="1" applyFill="1" applyBorder="1" applyAlignment="1">
      <alignment horizontal="center" vertical="top" wrapText="1"/>
    </xf>
    <xf numFmtId="190" fontId="30" fillId="0" borderId="7" xfId="1" applyNumberFormat="1" applyFont="1" applyBorder="1" applyAlignment="1">
      <alignment horizontal="center" vertical="top" wrapText="1"/>
    </xf>
    <xf numFmtId="189" fontId="21" fillId="6" borderId="2" xfId="3" applyNumberFormat="1" applyFont="1" applyFill="1" applyBorder="1" applyAlignment="1">
      <alignment horizontal="center" vertical="top"/>
    </xf>
    <xf numFmtId="190" fontId="21" fillId="5" borderId="5" xfId="1" applyNumberFormat="1" applyFont="1" applyFill="1" applyBorder="1" applyAlignment="1">
      <alignment horizontal="center" vertical="top"/>
    </xf>
    <xf numFmtId="187" fontId="21" fillId="5" borderId="5" xfId="1" applyFont="1" applyFill="1" applyBorder="1" applyAlignment="1">
      <alignment horizontal="center" vertical="top"/>
    </xf>
    <xf numFmtId="190" fontId="21" fillId="2" borderId="6" xfId="1" applyNumberFormat="1" applyFont="1" applyFill="1" applyBorder="1" applyAlignment="1">
      <alignment horizontal="center" vertical="top" shrinkToFit="1"/>
    </xf>
    <xf numFmtId="187" fontId="21" fillId="2" borderId="6" xfId="1" applyFont="1" applyFill="1" applyBorder="1" applyAlignment="1">
      <alignment horizontal="center" vertical="top" shrinkToFit="1"/>
    </xf>
    <xf numFmtId="190" fontId="28" fillId="33" borderId="7" xfId="1" applyNumberFormat="1" applyFont="1" applyFill="1" applyBorder="1" applyAlignment="1">
      <alignment horizontal="center" vertical="top" shrinkToFit="1"/>
    </xf>
    <xf numFmtId="187" fontId="28" fillId="33" borderId="7" xfId="1" applyFont="1" applyFill="1" applyBorder="1" applyAlignment="1">
      <alignment horizontal="center" vertical="top" shrinkToFit="1"/>
    </xf>
    <xf numFmtId="190" fontId="28" fillId="0" borderId="7" xfId="1" applyNumberFormat="1" applyFont="1" applyFill="1" applyBorder="1" applyAlignment="1">
      <alignment horizontal="center" vertical="top" shrinkToFit="1"/>
    </xf>
    <xf numFmtId="187" fontId="28" fillId="0" borderId="7" xfId="1" applyFont="1" applyFill="1" applyBorder="1" applyAlignment="1">
      <alignment horizontal="center" vertical="top" shrinkToFit="1"/>
    </xf>
    <xf numFmtId="190" fontId="30" fillId="0" borderId="0" xfId="1" applyNumberFormat="1" applyFont="1" applyBorder="1" applyAlignment="1">
      <alignment horizontal="center" vertical="top"/>
    </xf>
    <xf numFmtId="187" fontId="30" fillId="0" borderId="0" xfId="1" applyFont="1" applyBorder="1" applyAlignment="1">
      <alignment horizontal="center" vertical="top"/>
    </xf>
    <xf numFmtId="190" fontId="25" fillId="0" borderId="0" xfId="1" applyNumberFormat="1" applyFont="1" applyBorder="1" applyAlignment="1">
      <alignment horizontal="center" vertical="top"/>
    </xf>
    <xf numFmtId="187" fontId="25" fillId="0" borderId="0" xfId="1" applyFont="1" applyBorder="1" applyAlignment="1">
      <alignment horizontal="center" vertical="top"/>
    </xf>
    <xf numFmtId="193" fontId="30" fillId="0" borderId="7" xfId="4" applyNumberFormat="1" applyFont="1" applyFill="1" applyBorder="1" applyAlignment="1">
      <alignment horizontal="center" vertical="top" wrapText="1"/>
    </xf>
    <xf numFmtId="0" fontId="60" fillId="8" borderId="7" xfId="0" applyFont="1" applyFill="1" applyBorder="1" applyAlignment="1">
      <alignment horizontal="center" vertical="top" wrapText="1"/>
    </xf>
    <xf numFmtId="49" fontId="30" fillId="0" borderId="7" xfId="0" applyNumberFormat="1" applyFont="1" applyBorder="1" applyAlignment="1">
      <alignment horizontal="center" vertical="top"/>
    </xf>
    <xf numFmtId="191" fontId="30" fillId="0" borderId="7" xfId="0" applyNumberFormat="1" applyFont="1" applyBorder="1" applyAlignment="1">
      <alignment horizontal="center" vertical="top"/>
    </xf>
    <xf numFmtId="0" fontId="88" fillId="8" borderId="7" xfId="0" applyFont="1" applyFill="1" applyBorder="1" applyAlignment="1">
      <alignment vertical="top" wrapText="1"/>
    </xf>
    <xf numFmtId="189" fontId="21" fillId="6" borderId="2" xfId="3" applyNumberFormat="1" applyFont="1" applyFill="1" applyBorder="1" applyAlignment="1">
      <alignment horizontal="center" vertical="center" wrapText="1"/>
    </xf>
    <xf numFmtId="0" fontId="21" fillId="5" borderId="5" xfId="3" applyFont="1" applyFill="1" applyBorder="1" applyAlignment="1">
      <alignment horizontal="center" vertical="center" wrapText="1"/>
    </xf>
    <xf numFmtId="0" fontId="25" fillId="0" borderId="0" xfId="0" applyFont="1" applyBorder="1" applyAlignment="1">
      <alignment horizontal="left" wrapText="1" shrinkToFit="1"/>
    </xf>
    <xf numFmtId="188" fontId="30" fillId="0" borderId="7" xfId="1" applyNumberFormat="1" applyFont="1" applyFill="1" applyBorder="1" applyAlignment="1">
      <alignment horizontal="center" vertical="top" wrapText="1" shrinkToFit="1"/>
    </xf>
    <xf numFmtId="192" fontId="30" fillId="0" borderId="7" xfId="5" applyNumberFormat="1" applyFont="1" applyFill="1" applyBorder="1" applyAlignment="1">
      <alignment horizontal="center" vertical="top"/>
    </xf>
    <xf numFmtId="195" fontId="60" fillId="0" borderId="7" xfId="352" applyNumberFormat="1" applyFont="1" applyFill="1" applyBorder="1" applyAlignment="1">
      <alignment horizontal="center" vertical="top" wrapText="1"/>
    </xf>
    <xf numFmtId="1" fontId="30" fillId="0" borderId="7" xfId="6" applyNumberFormat="1" applyFont="1" applyFill="1" applyBorder="1" applyAlignment="1">
      <alignment horizontal="center" vertical="top" wrapText="1"/>
    </xf>
    <xf numFmtId="1" fontId="28" fillId="0" borderId="7" xfId="6" applyNumberFormat="1" applyFont="1" applyFill="1" applyBorder="1" applyAlignment="1">
      <alignment horizontal="center" vertical="top" wrapText="1"/>
    </xf>
    <xf numFmtId="188" fontId="25" fillId="0" borderId="0" xfId="1" applyNumberFormat="1" applyFont="1" applyBorder="1" applyAlignment="1">
      <alignment horizontal="center"/>
    </xf>
    <xf numFmtId="0" fontId="30" fillId="0" borderId="7" xfId="84" applyFont="1" applyFill="1" applyBorder="1" applyAlignment="1">
      <alignment horizontal="center" vertical="top"/>
    </xf>
    <xf numFmtId="191" fontId="30" fillId="0" borderId="7" xfId="0" applyNumberFormat="1" applyFont="1" applyFill="1" applyBorder="1" applyAlignment="1">
      <alignment horizontal="center" vertical="top" wrapText="1"/>
    </xf>
    <xf numFmtId="0" fontId="30" fillId="0" borderId="7" xfId="14" applyFont="1" applyFill="1" applyBorder="1" applyAlignment="1">
      <alignment horizontal="center" vertical="top" wrapText="1" shrinkToFit="1"/>
    </xf>
    <xf numFmtId="49" fontId="30" fillId="8" borderId="7" xfId="6" applyNumberFormat="1" applyFont="1" applyFill="1" applyBorder="1" applyAlignment="1">
      <alignment horizontal="center" vertical="top" wrapText="1"/>
    </xf>
    <xf numFmtId="190" fontId="30" fillId="0" borderId="0" xfId="1" applyNumberFormat="1" applyFont="1" applyBorder="1" applyAlignment="1">
      <alignment horizontal="center" shrinkToFit="1"/>
    </xf>
    <xf numFmtId="0" fontId="30" fillId="0" borderId="0" xfId="0" applyFont="1" applyBorder="1" applyAlignment="1">
      <alignment horizontal="center" shrinkToFit="1"/>
    </xf>
    <xf numFmtId="190" fontId="25" fillId="0" borderId="0" xfId="1" applyNumberFormat="1" applyFont="1" applyBorder="1" applyAlignment="1">
      <alignment horizontal="center" shrinkToFit="1"/>
    </xf>
    <xf numFmtId="0" fontId="30" fillId="8" borderId="7" xfId="4" applyFont="1" applyFill="1" applyBorder="1" applyAlignment="1">
      <alignment horizontal="center" vertical="top"/>
    </xf>
    <xf numFmtId="43" fontId="30" fillId="0" borderId="7" xfId="352" applyFont="1" applyFill="1" applyBorder="1" applyAlignment="1">
      <alignment horizontal="center" vertical="top"/>
    </xf>
    <xf numFmtId="1" fontId="30" fillId="0" borderId="7" xfId="352" applyNumberFormat="1" applyFont="1" applyFill="1" applyBorder="1" applyAlignment="1">
      <alignment horizontal="center" vertical="top"/>
    </xf>
    <xf numFmtId="0" fontId="30" fillId="0" borderId="7" xfId="352" applyNumberFormat="1" applyFont="1" applyFill="1" applyBorder="1" applyAlignment="1">
      <alignment horizontal="center" vertical="top"/>
    </xf>
    <xf numFmtId="0" fontId="94" fillId="4" borderId="9" xfId="0" applyFont="1" applyFill="1" applyBorder="1" applyAlignment="1">
      <alignment horizontal="center" shrinkToFit="1"/>
    </xf>
    <xf numFmtId="0" fontId="94" fillId="4" borderId="9" xfId="0" applyFont="1" applyFill="1" applyBorder="1" applyAlignment="1">
      <alignment horizontal="center" vertical="top" wrapText="1"/>
    </xf>
    <xf numFmtId="190" fontId="94" fillId="4" borderId="9" xfId="1" applyNumberFormat="1" applyFont="1" applyFill="1" applyBorder="1" applyAlignment="1">
      <alignment horizontal="center" shrinkToFit="1"/>
    </xf>
    <xf numFmtId="0" fontId="94" fillId="4" borderId="9" xfId="0" applyFont="1" applyFill="1" applyBorder="1" applyAlignment="1">
      <alignment horizontal="center"/>
    </xf>
    <xf numFmtId="190" fontId="94" fillId="4" borderId="9" xfId="1" applyNumberFormat="1" applyFont="1" applyFill="1" applyBorder="1" applyAlignment="1">
      <alignment horizontal="center" vertical="top" shrinkToFit="1"/>
    </xf>
    <xf numFmtId="187" fontId="94" fillId="4" borderId="9" xfId="1" applyFont="1" applyFill="1" applyBorder="1" applyAlignment="1">
      <alignment horizontal="center" vertical="top" shrinkToFit="1"/>
    </xf>
    <xf numFmtId="1" fontId="30" fillId="0" borderId="7" xfId="69" applyNumberFormat="1" applyFont="1" applyFill="1" applyBorder="1" applyAlignment="1">
      <alignment horizontal="center" vertical="top"/>
    </xf>
    <xf numFmtId="1" fontId="60" fillId="0" borderId="7" xfId="352" applyNumberFormat="1" applyFont="1" applyBorder="1" applyAlignment="1">
      <alignment horizontal="center" vertical="top"/>
    </xf>
    <xf numFmtId="0" fontId="30" fillId="0" borderId="7" xfId="10" applyFont="1" applyBorder="1" applyAlignment="1">
      <alignment horizontal="center" vertical="top" wrapText="1"/>
    </xf>
    <xf numFmtId="1" fontId="30" fillId="0" borderId="7" xfId="10" applyNumberFormat="1" applyFont="1" applyFill="1" applyBorder="1" applyAlignment="1">
      <alignment horizontal="center" vertical="top" wrapText="1"/>
    </xf>
    <xf numFmtId="187" fontId="25" fillId="33" borderId="7" xfId="1" applyFont="1" applyFill="1" applyBorder="1" applyAlignment="1">
      <alignment horizontal="center" vertical="top" shrinkToFit="1"/>
    </xf>
    <xf numFmtId="1" fontId="22" fillId="33" borderId="7" xfId="1" applyNumberFormat="1" applyFont="1" applyFill="1" applyBorder="1" applyAlignment="1">
      <alignment horizontal="center" vertical="top" shrinkToFit="1"/>
    </xf>
    <xf numFmtId="0" fontId="22" fillId="33" borderId="7" xfId="0" applyFont="1" applyFill="1" applyBorder="1" applyAlignment="1">
      <alignment horizontal="center" vertical="top" shrinkToFit="1"/>
    </xf>
    <xf numFmtId="190" fontId="22" fillId="33" borderId="7" xfId="1" applyNumberFormat="1" applyFont="1" applyFill="1" applyBorder="1" applyAlignment="1">
      <alignment horizontal="center" vertical="top" wrapText="1" shrinkToFit="1"/>
    </xf>
    <xf numFmtId="0" fontId="22" fillId="33" borderId="7" xfId="0" applyFont="1" applyFill="1" applyBorder="1" applyAlignment="1">
      <alignment horizontal="center" vertical="top" wrapText="1" shrinkToFit="1"/>
    </xf>
    <xf numFmtId="0" fontId="22" fillId="33" borderId="7" xfId="0" applyFont="1" applyFill="1" applyBorder="1" applyAlignment="1">
      <alignment horizontal="center" vertical="top" wrapText="1"/>
    </xf>
    <xf numFmtId="187" fontId="22" fillId="33" borderId="7" xfId="1" applyFont="1" applyFill="1" applyBorder="1" applyAlignment="1">
      <alignment horizontal="center" vertical="top" wrapText="1" shrinkToFit="1"/>
    </xf>
    <xf numFmtId="1" fontId="99" fillId="33" borderId="7" xfId="1" applyNumberFormat="1" applyFont="1" applyFill="1" applyBorder="1" applyAlignment="1">
      <alignment horizontal="center" vertical="top" wrapText="1" shrinkToFit="1"/>
    </xf>
    <xf numFmtId="0" fontId="22" fillId="33" borderId="7" xfId="4" applyNumberFormat="1" applyFont="1" applyFill="1" applyBorder="1" applyAlignment="1">
      <alignment vertical="top" wrapText="1"/>
    </xf>
    <xf numFmtId="190" fontId="22" fillId="33" borderId="7" xfId="1" applyNumberFormat="1" applyFont="1" applyFill="1" applyBorder="1" applyAlignment="1">
      <alignment horizontal="center" vertical="top" wrapText="1"/>
    </xf>
    <xf numFmtId="0" fontId="22" fillId="33" borderId="7" xfId="0" applyFont="1" applyFill="1" applyBorder="1" applyAlignment="1">
      <alignment horizontal="left" vertical="top" wrapText="1" shrinkToFit="1"/>
    </xf>
    <xf numFmtId="49" fontId="22" fillId="33" borderId="7" xfId="0" applyNumberFormat="1" applyFont="1" applyFill="1" applyBorder="1" applyAlignment="1">
      <alignment horizontal="center" vertical="top" wrapText="1"/>
    </xf>
    <xf numFmtId="187" fontId="22" fillId="33" borderId="7" xfId="1" applyFont="1" applyFill="1" applyBorder="1" applyAlignment="1">
      <alignment horizontal="center" vertical="top" wrapText="1"/>
    </xf>
    <xf numFmtId="0" fontId="28" fillId="0" borderId="7" xfId="0" applyFont="1" applyFill="1" applyBorder="1" applyAlignment="1">
      <alignment horizontal="center" vertical="top" wrapText="1"/>
    </xf>
    <xf numFmtId="202" fontId="30" fillId="8" borderId="7" xfId="352" applyNumberFormat="1" applyFont="1" applyFill="1" applyBorder="1" applyAlignment="1">
      <alignment horizontal="center" vertical="top" wrapText="1"/>
    </xf>
    <xf numFmtId="0" fontId="28" fillId="0" borderId="7" xfId="0" applyFont="1" applyFill="1" applyBorder="1" applyAlignment="1">
      <alignment horizontal="center" vertical="top" wrapText="1" shrinkToFit="1"/>
    </xf>
    <xf numFmtId="0" fontId="100" fillId="8" borderId="7" xfId="6" applyNumberFormat="1" applyFont="1" applyFill="1" applyBorder="1" applyAlignment="1">
      <alignment horizontal="left" vertical="top" wrapText="1"/>
    </xf>
    <xf numFmtId="0" fontId="100" fillId="0" borderId="7" xfId="0" applyFont="1" applyFill="1" applyBorder="1" applyAlignment="1">
      <alignment vertical="top" wrapText="1"/>
    </xf>
    <xf numFmtId="0" fontId="100" fillId="0" borderId="7" xfId="6" applyFont="1" applyFill="1" applyBorder="1" applyAlignment="1">
      <alignment vertical="top" wrapText="1"/>
    </xf>
    <xf numFmtId="0" fontId="100" fillId="0" borderId="7" xfId="0" applyFont="1" applyFill="1" applyBorder="1" applyAlignment="1">
      <alignment horizontal="left" vertical="top" wrapText="1"/>
    </xf>
    <xf numFmtId="0" fontId="100" fillId="0" borderId="7" xfId="4" applyNumberFormat="1" applyFont="1" applyFill="1" applyBorder="1" applyAlignment="1">
      <alignment vertical="top" wrapText="1"/>
    </xf>
    <xf numFmtId="0" fontId="100" fillId="0" borderId="7" xfId="10" applyNumberFormat="1" applyFont="1" applyFill="1" applyBorder="1" applyAlignment="1">
      <alignment horizontal="distributed" vertical="top" wrapText="1"/>
    </xf>
    <xf numFmtId="0" fontId="100" fillId="0" borderId="7" xfId="10" applyNumberFormat="1" applyFont="1" applyFill="1" applyBorder="1" applyAlignment="1">
      <alignment horizontal="left" vertical="top" wrapText="1"/>
    </xf>
    <xf numFmtId="0" fontId="101" fillId="0" borderId="7" xfId="6" applyFont="1" applyBorder="1" applyAlignment="1">
      <alignment horizontal="left" vertical="top" wrapText="1" readingOrder="1"/>
    </xf>
    <xf numFmtId="0" fontId="100" fillId="8" borderId="7" xfId="6" applyFont="1" applyFill="1" applyBorder="1" applyAlignment="1">
      <alignment vertical="top" wrapText="1"/>
    </xf>
    <xf numFmtId="0" fontId="100" fillId="0" borderId="7" xfId="0" applyFont="1" applyBorder="1" applyAlignment="1">
      <alignment vertical="top" wrapText="1"/>
    </xf>
    <xf numFmtId="0" fontId="100" fillId="0" borderId="7" xfId="6" applyFont="1" applyBorder="1" applyAlignment="1">
      <alignment vertical="top" wrapText="1"/>
    </xf>
    <xf numFmtId="0" fontId="100" fillId="0" borderId="7" xfId="10" applyFont="1" applyFill="1" applyBorder="1" applyAlignment="1">
      <alignment vertical="top" wrapText="1"/>
    </xf>
    <xf numFmtId="0" fontId="100" fillId="0" borderId="7" xfId="6" applyNumberFormat="1" applyFont="1" applyFill="1" applyBorder="1" applyAlignment="1">
      <alignment horizontal="left" vertical="top" wrapText="1"/>
    </xf>
    <xf numFmtId="190" fontId="28" fillId="0" borderId="7" xfId="1" applyNumberFormat="1" applyFont="1" applyFill="1" applyBorder="1" applyAlignment="1">
      <alignment horizontal="center" vertical="top" wrapText="1" shrinkToFit="1"/>
    </xf>
    <xf numFmtId="187" fontId="28" fillId="0" borderId="7" xfId="1" applyFont="1" applyFill="1" applyBorder="1" applyAlignment="1">
      <alignment horizontal="center" vertical="top" wrapText="1" shrinkToFit="1"/>
    </xf>
    <xf numFmtId="1" fontId="102" fillId="0" borderId="7" xfId="1" applyNumberFormat="1" applyFont="1" applyFill="1" applyBorder="1" applyAlignment="1">
      <alignment horizontal="center" vertical="top" wrapText="1" shrinkToFit="1"/>
    </xf>
    <xf numFmtId="0" fontId="24" fillId="2" borderId="6" xfId="0" applyFont="1" applyFill="1" applyBorder="1" applyAlignment="1">
      <alignment horizontal="center" vertical="top" shrinkToFit="1"/>
    </xf>
    <xf numFmtId="0" fontId="21" fillId="2" borderId="6" xfId="0" applyFont="1" applyFill="1" applyBorder="1" applyAlignment="1">
      <alignment horizontal="center" vertical="top" shrinkToFit="1"/>
    </xf>
    <xf numFmtId="0" fontId="21" fillId="2" borderId="6" xfId="0" applyFont="1" applyFill="1" applyBorder="1" applyAlignment="1">
      <alignment horizontal="center" vertical="top"/>
    </xf>
    <xf numFmtId="1" fontId="21" fillId="2" borderId="6" xfId="1" applyNumberFormat="1" applyFont="1" applyFill="1" applyBorder="1" applyAlignment="1">
      <alignment horizontal="center" vertical="top"/>
    </xf>
    <xf numFmtId="0" fontId="25" fillId="0" borderId="0" xfId="0" applyFont="1" applyBorder="1" applyAlignment="1">
      <alignment vertical="top" shrinkToFit="1"/>
    </xf>
    <xf numFmtId="0" fontId="25" fillId="0" borderId="0" xfId="0" applyFont="1" applyAlignment="1">
      <alignment vertical="top" shrinkToFit="1"/>
    </xf>
    <xf numFmtId="0" fontId="97" fillId="33" borderId="7" xfId="0" applyFont="1" applyFill="1" applyBorder="1" applyAlignment="1">
      <alignment horizontal="center" vertical="top" shrinkToFit="1"/>
    </xf>
    <xf numFmtId="0" fontId="28" fillId="33" borderId="7" xfId="0" applyFont="1" applyFill="1" applyBorder="1" applyAlignment="1">
      <alignment horizontal="center" vertical="top" shrinkToFit="1"/>
    </xf>
    <xf numFmtId="0" fontId="28" fillId="33" borderId="7" xfId="0" applyFont="1" applyFill="1" applyBorder="1" applyAlignment="1">
      <alignment horizontal="center" vertical="top"/>
    </xf>
    <xf numFmtId="1" fontId="28" fillId="33" borderId="7" xfId="1" applyNumberFormat="1" applyFont="1" applyFill="1" applyBorder="1" applyAlignment="1">
      <alignment horizontal="center" vertical="top"/>
    </xf>
    <xf numFmtId="188" fontId="22" fillId="33" borderId="7" xfId="86" applyNumberFormat="1" applyFont="1" applyFill="1" applyBorder="1" applyAlignment="1">
      <alignment horizontal="right" vertical="top" shrinkToFit="1"/>
    </xf>
    <xf numFmtId="0" fontId="30" fillId="0" borderId="0" xfId="0" applyFont="1" applyAlignment="1">
      <alignment vertical="top" shrinkToFit="1"/>
    </xf>
    <xf numFmtId="0" fontId="97" fillId="0" borderId="7" xfId="0" applyFont="1" applyFill="1" applyBorder="1" applyAlignment="1">
      <alignment horizontal="center" vertical="top" shrinkToFit="1"/>
    </xf>
    <xf numFmtId="0" fontId="28" fillId="0" borderId="7" xfId="0" applyFont="1" applyFill="1" applyBorder="1" applyAlignment="1">
      <alignment horizontal="center" vertical="top" shrinkToFit="1"/>
    </xf>
    <xf numFmtId="0" fontId="28" fillId="0" borderId="7" xfId="0" applyFont="1" applyFill="1" applyBorder="1" applyAlignment="1">
      <alignment horizontal="center" vertical="top"/>
    </xf>
    <xf numFmtId="1" fontId="28" fillId="0" borderId="7" xfId="1" applyNumberFormat="1" applyFont="1" applyFill="1" applyBorder="1" applyAlignment="1">
      <alignment horizontal="center" vertical="top"/>
    </xf>
    <xf numFmtId="188" fontId="30" fillId="0" borderId="7" xfId="86" applyNumberFormat="1" applyFont="1" applyFill="1" applyBorder="1" applyAlignment="1">
      <alignment horizontal="right" vertical="top" shrinkToFit="1"/>
    </xf>
    <xf numFmtId="0" fontId="30" fillId="0" borderId="7" xfId="0" quotePrefix="1" applyFont="1" applyFill="1" applyBorder="1" applyAlignment="1">
      <alignment horizontal="center" vertical="top" shrinkToFit="1"/>
    </xf>
    <xf numFmtId="201" fontId="30" fillId="0" borderId="7" xfId="0" quotePrefix="1" applyNumberFormat="1" applyFont="1" applyFill="1" applyBorder="1" applyAlignment="1">
      <alignment horizontal="center" vertical="top" shrinkToFit="1"/>
    </xf>
    <xf numFmtId="188" fontId="30" fillId="0" borderId="7" xfId="86" applyNumberFormat="1" applyFont="1" applyFill="1" applyBorder="1" applyAlignment="1">
      <alignment horizontal="center" vertical="top"/>
    </xf>
    <xf numFmtId="0" fontId="30" fillId="0" borderId="0" xfId="0" applyFont="1" applyFill="1" applyAlignment="1">
      <alignment horizontal="center" vertical="top" shrinkToFit="1"/>
    </xf>
    <xf numFmtId="0" fontId="30" fillId="8" borderId="7" xfId="0" applyFont="1" applyFill="1" applyBorder="1" applyAlignment="1">
      <alignment horizontal="center" vertical="top" shrinkToFit="1"/>
    </xf>
    <xf numFmtId="0" fontId="30" fillId="8" borderId="7" xfId="0" applyFont="1" applyFill="1" applyBorder="1" applyAlignment="1">
      <alignment horizontal="left" vertical="top" wrapText="1"/>
    </xf>
    <xf numFmtId="190" fontId="30" fillId="8" borderId="7" xfId="86" applyNumberFormat="1" applyFont="1" applyFill="1" applyBorder="1" applyAlignment="1">
      <alignment horizontal="center" vertical="top" shrinkToFit="1"/>
    </xf>
    <xf numFmtId="0" fontId="30" fillId="8" borderId="7" xfId="0" quotePrefix="1" applyFont="1" applyFill="1" applyBorder="1" applyAlignment="1">
      <alignment horizontal="center" vertical="top" shrinkToFit="1"/>
    </xf>
    <xf numFmtId="201" fontId="30" fillId="8" borderId="7" xfId="0" quotePrefix="1" applyNumberFormat="1" applyFont="1" applyFill="1" applyBorder="1" applyAlignment="1">
      <alignment horizontal="center" vertical="top" shrinkToFit="1"/>
    </xf>
    <xf numFmtId="188" fontId="30" fillId="8" borderId="7" xfId="86" applyNumberFormat="1" applyFont="1" applyFill="1" applyBorder="1" applyAlignment="1">
      <alignment horizontal="center" vertical="top"/>
    </xf>
    <xf numFmtId="187" fontId="30" fillId="8" borderId="7" xfId="86" applyFont="1" applyFill="1" applyBorder="1" applyAlignment="1">
      <alignment horizontal="center" vertical="top" shrinkToFit="1"/>
    </xf>
    <xf numFmtId="1" fontId="30" fillId="8" borderId="7" xfId="86" applyNumberFormat="1" applyFont="1" applyFill="1" applyBorder="1" applyAlignment="1">
      <alignment horizontal="center" vertical="top" shrinkToFit="1"/>
    </xf>
    <xf numFmtId="0" fontId="30" fillId="35" borderId="0" xfId="0" applyFont="1" applyFill="1" applyAlignment="1">
      <alignment horizontal="center" vertical="top" shrinkToFit="1"/>
    </xf>
    <xf numFmtId="188" fontId="30" fillId="0" borderId="7" xfId="86" applyNumberFormat="1" applyFont="1" applyFill="1" applyBorder="1" applyAlignment="1">
      <alignment horizontal="center" vertical="top" shrinkToFit="1"/>
    </xf>
    <xf numFmtId="0" fontId="30" fillId="0" borderId="15" xfId="0" applyFont="1" applyFill="1" applyBorder="1" applyAlignment="1">
      <alignment horizontal="center" vertical="top" shrinkToFit="1"/>
    </xf>
    <xf numFmtId="195" fontId="30" fillId="0" borderId="7" xfId="352" applyNumberFormat="1" applyFont="1" applyFill="1" applyBorder="1" applyAlignment="1">
      <alignment horizontal="center" vertical="top"/>
    </xf>
    <xf numFmtId="0" fontId="88" fillId="0" borderId="0" xfId="6" applyFont="1" applyAlignment="1">
      <alignment vertical="top"/>
    </xf>
    <xf numFmtId="195" fontId="60" fillId="0" borderId="7" xfId="352" applyNumberFormat="1" applyFont="1" applyBorder="1" applyAlignment="1">
      <alignment horizontal="center" vertical="top" wrapText="1"/>
    </xf>
    <xf numFmtId="195" fontId="60" fillId="0" borderId="7" xfId="352" applyNumberFormat="1" applyFont="1" applyBorder="1" applyAlignment="1">
      <alignment horizontal="center" vertical="top"/>
    </xf>
    <xf numFmtId="43" fontId="60" fillId="0" borderId="7" xfId="352" applyFont="1" applyBorder="1" applyAlignment="1">
      <alignment horizontal="center" vertical="top"/>
    </xf>
    <xf numFmtId="0" fontId="87" fillId="0" borderId="7" xfId="6" applyFont="1" applyBorder="1" applyAlignment="1">
      <alignment horizontal="left" vertical="top" wrapText="1" readingOrder="1"/>
    </xf>
    <xf numFmtId="195" fontId="88" fillId="0" borderId="7" xfId="352" applyNumberFormat="1" applyFont="1" applyFill="1" applyBorder="1" applyAlignment="1">
      <alignment horizontal="center" vertical="top"/>
    </xf>
    <xf numFmtId="1" fontId="88" fillId="0" borderId="7" xfId="352" applyNumberFormat="1" applyFont="1" applyFill="1" applyBorder="1" applyAlignment="1">
      <alignment horizontal="center" vertical="top"/>
    </xf>
    <xf numFmtId="43" fontId="88" fillId="0" borderId="7" xfId="352" applyFont="1" applyFill="1" applyBorder="1" applyAlignment="1">
      <alignment horizontal="center" vertical="top"/>
    </xf>
    <xf numFmtId="195" fontId="88" fillId="0" borderId="7" xfId="352" applyNumberFormat="1" applyFont="1" applyBorder="1" applyAlignment="1">
      <alignment horizontal="center" vertical="top"/>
    </xf>
    <xf numFmtId="1" fontId="88" fillId="0" borderId="7" xfId="355" applyNumberFormat="1" applyFont="1" applyBorder="1" applyAlignment="1">
      <alignment horizontal="center" vertical="top"/>
    </xf>
    <xf numFmtId="43" fontId="88" fillId="0" borderId="7" xfId="352" applyFont="1" applyBorder="1" applyAlignment="1">
      <alignment horizontal="center" vertical="top"/>
    </xf>
    <xf numFmtId="195" fontId="88" fillId="8" borderId="7" xfId="352" applyNumberFormat="1" applyFont="1" applyFill="1" applyBorder="1" applyAlignment="1">
      <alignment horizontal="center" vertical="top"/>
    </xf>
    <xf numFmtId="1" fontId="88" fillId="8" borderId="7" xfId="355" applyNumberFormat="1" applyFont="1" applyFill="1" applyBorder="1" applyAlignment="1">
      <alignment horizontal="center" vertical="top"/>
    </xf>
    <xf numFmtId="43" fontId="88" fillId="8" borderId="7" xfId="352" applyFont="1" applyFill="1" applyBorder="1" applyAlignment="1">
      <alignment horizontal="center" vertical="top"/>
    </xf>
    <xf numFmtId="0" fontId="86" fillId="0" borderId="7" xfId="6" applyFont="1" applyFill="1" applyBorder="1" applyAlignment="1">
      <alignment horizontal="center" vertical="top" readingOrder="1"/>
    </xf>
    <xf numFmtId="188" fontId="28" fillId="0" borderId="7" xfId="86" applyNumberFormat="1" applyFont="1" applyFill="1" applyBorder="1" applyAlignment="1">
      <alignment horizontal="right" vertical="top" shrinkToFit="1"/>
    </xf>
    <xf numFmtId="0" fontId="88" fillId="0" borderId="0" xfId="6" applyFont="1" applyFill="1" applyAlignment="1">
      <alignment vertical="top"/>
    </xf>
    <xf numFmtId="3" fontId="30" fillId="0" borderId="7" xfId="4" applyNumberFormat="1" applyFont="1" applyFill="1" applyBorder="1" applyAlignment="1">
      <alignment horizontal="center" vertical="top"/>
    </xf>
    <xf numFmtId="0" fontId="30" fillId="0" borderId="7" xfId="4" applyFont="1" applyBorder="1" applyAlignment="1">
      <alignment horizontal="center" vertical="top"/>
    </xf>
    <xf numFmtId="43" fontId="88" fillId="0" borderId="7" xfId="352" applyFont="1" applyFill="1" applyBorder="1" applyAlignment="1">
      <alignment horizontal="right" vertical="top"/>
    </xf>
    <xf numFmtId="43" fontId="88" fillId="8" borderId="7" xfId="352" applyFont="1" applyFill="1" applyBorder="1" applyAlignment="1">
      <alignment horizontal="right" vertical="top"/>
    </xf>
    <xf numFmtId="0" fontId="88" fillId="0" borderId="7" xfId="4" applyNumberFormat="1" applyFont="1" applyFill="1" applyBorder="1" applyAlignment="1">
      <alignment vertical="top" wrapText="1"/>
    </xf>
    <xf numFmtId="49" fontId="88" fillId="0" borderId="7" xfId="4" quotePrefix="1" applyNumberFormat="1" applyFont="1" applyFill="1" applyBorder="1" applyAlignment="1">
      <alignment horizontal="center" vertical="top" wrapText="1"/>
    </xf>
    <xf numFmtId="0" fontId="21" fillId="5" borderId="2" xfId="3" applyFont="1" applyFill="1" applyBorder="1" applyAlignment="1">
      <alignment horizontal="center" vertical="center" wrapText="1" shrinkToFit="1"/>
    </xf>
    <xf numFmtId="0" fontId="21" fillId="2" borderId="6" xfId="0" applyFont="1" applyFill="1" applyBorder="1" applyAlignment="1">
      <alignment horizontal="center" vertical="top" wrapText="1"/>
    </xf>
    <xf numFmtId="0" fontId="28" fillId="33" borderId="7" xfId="0" applyFont="1" applyFill="1" applyBorder="1" applyAlignment="1">
      <alignment horizontal="center" vertical="top" wrapText="1"/>
    </xf>
    <xf numFmtId="0" fontId="25" fillId="33" borderId="7" xfId="0" applyFont="1" applyFill="1" applyBorder="1" applyAlignment="1">
      <alignment horizontal="center" vertical="top" wrapText="1" shrinkToFit="1"/>
    </xf>
    <xf numFmtId="188" fontId="30" fillId="0" borderId="7" xfId="86" applyNumberFormat="1" applyFont="1" applyFill="1" applyBorder="1" applyAlignment="1">
      <alignment horizontal="center" vertical="top" wrapText="1" shrinkToFit="1"/>
    </xf>
    <xf numFmtId="0" fontId="94" fillId="4" borderId="9" xfId="0" applyFont="1" applyFill="1" applyBorder="1" applyAlignment="1">
      <alignment horizontal="center" wrapText="1" shrinkToFit="1"/>
    </xf>
    <xf numFmtId="190" fontId="30" fillId="0" borderId="0" xfId="1" applyNumberFormat="1" applyFont="1" applyBorder="1" applyAlignment="1">
      <alignment horizontal="center" wrapText="1"/>
    </xf>
    <xf numFmtId="190" fontId="25" fillId="0" borderId="0" xfId="1" applyNumberFormat="1" applyFont="1" applyBorder="1" applyAlignment="1">
      <alignment horizontal="center" wrapText="1"/>
    </xf>
    <xf numFmtId="0" fontId="25" fillId="0" borderId="0" xfId="0" applyFont="1" applyBorder="1" applyAlignment="1">
      <alignment horizontal="center" wrapText="1" shrinkToFit="1"/>
    </xf>
    <xf numFmtId="0" fontId="30" fillId="8" borderId="7" xfId="4" applyFont="1" applyFill="1" applyBorder="1" applyAlignment="1">
      <alignment vertical="top" wrapText="1"/>
    </xf>
    <xf numFmtId="49" fontId="30" fillId="8" borderId="7" xfId="4" applyNumberFormat="1" applyFont="1" applyFill="1" applyBorder="1" applyAlignment="1">
      <alignment horizontal="left" vertical="top" wrapText="1"/>
    </xf>
    <xf numFmtId="0" fontId="30" fillId="0" borderId="7" xfId="4" applyNumberFormat="1" applyFont="1" applyFill="1" applyBorder="1" applyAlignment="1">
      <alignment horizontal="center" vertical="top" wrapText="1"/>
    </xf>
    <xf numFmtId="49" fontId="30" fillId="0" borderId="7" xfId="4" applyNumberFormat="1" applyFont="1" applyFill="1" applyBorder="1" applyAlignment="1">
      <alignment horizontal="left" vertical="top"/>
    </xf>
    <xf numFmtId="1" fontId="30" fillId="0" borderId="7" xfId="1" applyNumberFormat="1" applyFont="1" applyFill="1" applyBorder="1" applyAlignment="1">
      <alignment horizontal="center" vertical="top" shrinkToFit="1"/>
    </xf>
    <xf numFmtId="188" fontId="30" fillId="0" borderId="7" xfId="1" applyNumberFormat="1" applyFont="1" applyFill="1" applyBorder="1" applyAlignment="1">
      <alignment vertical="top" shrinkToFit="1"/>
    </xf>
    <xf numFmtId="0" fontId="30" fillId="8" borderId="7" xfId="0" applyFont="1" applyFill="1" applyBorder="1" applyAlignment="1">
      <alignment vertical="top" shrinkToFit="1"/>
    </xf>
    <xf numFmtId="0" fontId="30" fillId="8" borderId="7" xfId="0" applyFont="1" applyFill="1" applyBorder="1" applyAlignment="1">
      <alignment horizontal="center" vertical="top"/>
    </xf>
    <xf numFmtId="190" fontId="30" fillId="8" borderId="7" xfId="1" applyNumberFormat="1" applyFont="1" applyFill="1" applyBorder="1" applyAlignment="1">
      <alignment vertical="top" shrinkToFit="1"/>
    </xf>
    <xf numFmtId="187" fontId="30" fillId="8" borderId="7" xfId="1" applyFont="1" applyFill="1" applyBorder="1" applyAlignment="1">
      <alignment vertical="top" shrinkToFit="1"/>
    </xf>
    <xf numFmtId="1" fontId="30" fillId="8" borderId="7" xfId="1" applyNumberFormat="1" applyFont="1" applyFill="1" applyBorder="1" applyAlignment="1">
      <alignment horizontal="center" vertical="top" shrinkToFit="1"/>
    </xf>
    <xf numFmtId="188" fontId="30" fillId="8" borderId="7" xfId="1" applyNumberFormat="1" applyFont="1" applyFill="1" applyBorder="1" applyAlignment="1">
      <alignment vertical="top" shrinkToFit="1"/>
    </xf>
    <xf numFmtId="0" fontId="30" fillId="8" borderId="0" xfId="0" applyFont="1" applyFill="1" applyAlignment="1">
      <alignment vertical="top" shrinkToFit="1"/>
    </xf>
    <xf numFmtId="0" fontId="12" fillId="5" borderId="3" xfId="0" applyFont="1" applyFill="1" applyBorder="1" applyAlignment="1">
      <alignment horizontal="center"/>
    </xf>
    <xf numFmtId="0" fontId="12" fillId="5" borderId="19" xfId="0" applyFont="1" applyFill="1" applyBorder="1" applyAlignment="1">
      <alignment horizontal="center"/>
    </xf>
    <xf numFmtId="0" fontId="12" fillId="5" borderId="21" xfId="0" applyFont="1" applyFill="1" applyBorder="1" applyAlignment="1">
      <alignment horizontal="center"/>
    </xf>
    <xf numFmtId="0" fontId="6" fillId="0" borderId="5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6" fillId="0" borderId="24" xfId="0" applyFont="1" applyBorder="1" applyAlignment="1">
      <alignment horizontal="center"/>
    </xf>
    <xf numFmtId="49" fontId="6" fillId="0" borderId="20" xfId="0" applyNumberFormat="1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49" fontId="6" fillId="0" borderId="25" xfId="0" applyNumberFormat="1" applyFont="1" applyBorder="1" applyAlignment="1">
      <alignment horizontal="center"/>
    </xf>
    <xf numFmtId="0" fontId="19" fillId="0" borderId="1" xfId="2" applyFont="1" applyBorder="1" applyAlignment="1">
      <alignment horizontal="center"/>
    </xf>
    <xf numFmtId="49" fontId="21" fillId="6" borderId="5" xfId="3" applyNumberFormat="1" applyFont="1" applyFill="1" applyBorder="1" applyAlignment="1">
      <alignment horizontal="center" vertical="center" textRotation="90" wrapText="1"/>
    </xf>
    <xf numFmtId="49" fontId="21" fillId="6" borderId="26" xfId="3" applyNumberFormat="1" applyFont="1" applyFill="1" applyBorder="1" applyAlignment="1">
      <alignment horizontal="center" vertical="center" textRotation="90" wrapText="1"/>
    </xf>
    <xf numFmtId="49" fontId="21" fillId="6" borderId="4" xfId="3" applyNumberFormat="1" applyFont="1" applyFill="1" applyBorder="1" applyAlignment="1">
      <alignment horizontal="center" vertical="center" textRotation="90" wrapText="1"/>
    </xf>
    <xf numFmtId="49" fontId="21" fillId="6" borderId="5" xfId="3" applyNumberFormat="1" applyFont="1" applyFill="1" applyBorder="1" applyAlignment="1">
      <alignment horizontal="center" vertical="center" textRotation="90" shrinkToFit="1"/>
    </xf>
    <xf numFmtId="49" fontId="21" fillId="6" borderId="26" xfId="3" applyNumberFormat="1" applyFont="1" applyFill="1" applyBorder="1" applyAlignment="1">
      <alignment horizontal="center" vertical="center" textRotation="90" shrinkToFit="1"/>
    </xf>
    <xf numFmtId="49" fontId="21" fillId="6" borderId="4" xfId="3" applyNumberFormat="1" applyFont="1" applyFill="1" applyBorder="1" applyAlignment="1">
      <alignment horizontal="center" vertical="center" textRotation="90" shrinkToFit="1"/>
    </xf>
    <xf numFmtId="49" fontId="22" fillId="6" borderId="5" xfId="3" applyNumberFormat="1" applyFont="1" applyFill="1" applyBorder="1" applyAlignment="1">
      <alignment horizontal="center" vertical="center" textRotation="90" wrapText="1" shrinkToFit="1"/>
    </xf>
    <xf numFmtId="49" fontId="22" fillId="6" borderId="4" xfId="3" applyNumberFormat="1" applyFont="1" applyFill="1" applyBorder="1" applyAlignment="1">
      <alignment horizontal="center" vertical="center" textRotation="90" wrapText="1" shrinkToFit="1"/>
    </xf>
    <xf numFmtId="49" fontId="22" fillId="6" borderId="5" xfId="3" applyNumberFormat="1" applyFont="1" applyFill="1" applyBorder="1" applyAlignment="1">
      <alignment horizontal="center" vertical="center" textRotation="90"/>
    </xf>
    <xf numFmtId="49" fontId="22" fillId="6" borderId="26" xfId="3" applyNumberFormat="1" applyFont="1" applyFill="1" applyBorder="1" applyAlignment="1">
      <alignment horizontal="center" vertical="center" textRotation="90"/>
    </xf>
    <xf numFmtId="49" fontId="22" fillId="6" borderId="4" xfId="3" applyNumberFormat="1" applyFont="1" applyFill="1" applyBorder="1" applyAlignment="1">
      <alignment horizontal="center" vertical="center" textRotation="90"/>
    </xf>
    <xf numFmtId="187" fontId="22" fillId="6" borderId="5" xfId="1" applyFont="1" applyFill="1" applyBorder="1" applyAlignment="1">
      <alignment horizontal="center" vertical="top" wrapText="1"/>
    </xf>
    <xf numFmtId="187" fontId="22" fillId="6" borderId="26" xfId="1" applyFont="1" applyFill="1" applyBorder="1" applyAlignment="1">
      <alignment horizontal="center" vertical="top" wrapText="1"/>
    </xf>
    <xf numFmtId="187" fontId="22" fillId="6" borderId="4" xfId="1" applyFont="1" applyFill="1" applyBorder="1" applyAlignment="1">
      <alignment horizontal="center" vertical="top" wrapText="1"/>
    </xf>
    <xf numFmtId="0" fontId="21" fillId="6" borderId="3" xfId="3" applyFont="1" applyFill="1" applyBorder="1" applyAlignment="1">
      <alignment horizontal="center" vertical="top"/>
    </xf>
    <xf numFmtId="0" fontId="21" fillId="6" borderId="19" xfId="3" applyFont="1" applyFill="1" applyBorder="1" applyAlignment="1">
      <alignment horizontal="center" vertical="top"/>
    </xf>
    <xf numFmtId="0" fontId="21" fillId="6" borderId="5" xfId="3" applyFont="1" applyFill="1" applyBorder="1" applyAlignment="1">
      <alignment horizontal="center" vertical="center" textRotation="90"/>
    </xf>
    <xf numFmtId="0" fontId="21" fillId="6" borderId="26" xfId="3" applyFont="1" applyFill="1" applyBorder="1" applyAlignment="1">
      <alignment horizontal="center" vertical="center" textRotation="90"/>
    </xf>
    <xf numFmtId="0" fontId="21" fillId="6" borderId="4" xfId="3" applyFont="1" applyFill="1" applyBorder="1" applyAlignment="1">
      <alignment horizontal="center" vertical="center" textRotation="90"/>
    </xf>
    <xf numFmtId="190" fontId="21" fillId="6" borderId="5" xfId="1" applyNumberFormat="1" applyFont="1" applyFill="1" applyBorder="1" applyAlignment="1">
      <alignment horizontal="center" vertical="center" textRotation="90"/>
    </xf>
    <xf numFmtId="190" fontId="21" fillId="6" borderId="26" xfId="1" applyNumberFormat="1" applyFont="1" applyFill="1" applyBorder="1" applyAlignment="1">
      <alignment horizontal="center" vertical="center" textRotation="90"/>
    </xf>
    <xf numFmtId="190" fontId="21" fillId="6" borderId="4" xfId="1" applyNumberFormat="1" applyFont="1" applyFill="1" applyBorder="1" applyAlignment="1">
      <alignment horizontal="center" vertical="center" textRotation="90"/>
    </xf>
    <xf numFmtId="0" fontId="21" fillId="6" borderId="5" xfId="3" applyFont="1" applyFill="1" applyBorder="1" applyAlignment="1">
      <alignment horizontal="center" vertical="center" wrapText="1" shrinkToFit="1"/>
    </xf>
    <xf numFmtId="0" fontId="21" fillId="6" borderId="26" xfId="3" applyFont="1" applyFill="1" applyBorder="1" applyAlignment="1">
      <alignment horizontal="center" vertical="center" wrapText="1" shrinkToFit="1"/>
    </xf>
    <xf numFmtId="0" fontId="21" fillId="6" borderId="4" xfId="3" applyFont="1" applyFill="1" applyBorder="1" applyAlignment="1">
      <alignment horizontal="center" vertical="center" wrapText="1" shrinkToFit="1"/>
    </xf>
    <xf numFmtId="49" fontId="21" fillId="6" borderId="3" xfId="3" applyNumberFormat="1" applyFont="1" applyFill="1" applyBorder="1" applyAlignment="1">
      <alignment horizontal="center" vertical="center"/>
    </xf>
    <xf numFmtId="49" fontId="21" fillId="6" borderId="21" xfId="3" applyNumberFormat="1" applyFont="1" applyFill="1" applyBorder="1" applyAlignment="1">
      <alignment horizontal="center" vertical="center"/>
    </xf>
    <xf numFmtId="0" fontId="21" fillId="6" borderId="5" xfId="3" applyFont="1" applyFill="1" applyBorder="1" applyAlignment="1">
      <alignment horizontal="center" vertical="center" shrinkToFit="1"/>
    </xf>
    <xf numFmtId="0" fontId="21" fillId="6" borderId="26" xfId="3" applyFont="1" applyFill="1" applyBorder="1" applyAlignment="1">
      <alignment horizontal="center" vertical="center" shrinkToFit="1"/>
    </xf>
    <xf numFmtId="0" fontId="21" fillId="6" borderId="4" xfId="3" applyFont="1" applyFill="1" applyBorder="1" applyAlignment="1">
      <alignment horizontal="center" vertical="center" shrinkToFit="1"/>
    </xf>
    <xf numFmtId="0" fontId="21" fillId="6" borderId="3" xfId="3" applyFont="1" applyFill="1" applyBorder="1" applyAlignment="1">
      <alignment horizontal="center" vertical="center"/>
    </xf>
    <xf numFmtId="0" fontId="21" fillId="6" borderId="19" xfId="3" applyFont="1" applyFill="1" applyBorder="1" applyAlignment="1">
      <alignment horizontal="center" vertical="center"/>
    </xf>
    <xf numFmtId="0" fontId="21" fillId="6" borderId="21" xfId="3" applyFont="1" applyFill="1" applyBorder="1" applyAlignment="1">
      <alignment horizontal="center" vertical="center"/>
    </xf>
    <xf numFmtId="190" fontId="21" fillId="6" borderId="5" xfId="1" applyNumberFormat="1" applyFont="1" applyFill="1" applyBorder="1" applyAlignment="1">
      <alignment horizontal="center" vertical="center" shrinkToFit="1"/>
    </xf>
    <xf numFmtId="190" fontId="21" fillId="6" borderId="26" xfId="1" applyNumberFormat="1" applyFont="1" applyFill="1" applyBorder="1" applyAlignment="1">
      <alignment horizontal="center" vertical="center" shrinkToFit="1"/>
    </xf>
    <xf numFmtId="190" fontId="21" fillId="6" borderId="4" xfId="1" applyNumberFormat="1" applyFont="1" applyFill="1" applyBorder="1" applyAlignment="1">
      <alignment horizontal="center" vertical="center" shrinkToFit="1"/>
    </xf>
    <xf numFmtId="49" fontId="22" fillId="6" borderId="2" xfId="3" applyNumberFormat="1" applyFont="1" applyFill="1" applyBorder="1" applyAlignment="1">
      <alignment horizontal="center" vertical="center" shrinkToFit="1"/>
    </xf>
    <xf numFmtId="49" fontId="22" fillId="6" borderId="2" xfId="3" applyNumberFormat="1" applyFont="1" applyFill="1" applyBorder="1" applyAlignment="1">
      <alignment horizontal="center" vertical="center"/>
    </xf>
    <xf numFmtId="0" fontId="21" fillId="6" borderId="5" xfId="1" applyNumberFormat="1" applyFont="1" applyFill="1" applyBorder="1" applyAlignment="1">
      <alignment horizontal="center" vertical="top" shrinkToFit="1"/>
    </xf>
    <xf numFmtId="0" fontId="21" fillId="6" borderId="26" xfId="1" applyNumberFormat="1" applyFont="1" applyFill="1" applyBorder="1" applyAlignment="1">
      <alignment horizontal="center" vertical="top" shrinkToFit="1"/>
    </xf>
    <xf numFmtId="0" fontId="21" fillId="6" borderId="4" xfId="1" applyNumberFormat="1" applyFont="1" applyFill="1" applyBorder="1" applyAlignment="1">
      <alignment horizontal="center" vertical="top" shrinkToFit="1"/>
    </xf>
    <xf numFmtId="0" fontId="21" fillId="7" borderId="5" xfId="1" applyNumberFormat="1" applyFont="1" applyFill="1" applyBorder="1" applyAlignment="1">
      <alignment horizontal="center" vertical="top" wrapText="1" shrinkToFit="1"/>
    </xf>
    <xf numFmtId="0" fontId="21" fillId="7" borderId="26" xfId="1" applyNumberFormat="1" applyFont="1" applyFill="1" applyBorder="1" applyAlignment="1">
      <alignment horizontal="center" vertical="top" shrinkToFit="1"/>
    </xf>
    <xf numFmtId="0" fontId="21" fillId="7" borderId="4" xfId="1" applyNumberFormat="1" applyFont="1" applyFill="1" applyBorder="1" applyAlignment="1">
      <alignment horizontal="center" vertical="top" shrinkToFit="1"/>
    </xf>
    <xf numFmtId="0" fontId="21" fillId="6" borderId="5" xfId="3" applyFont="1" applyFill="1" applyBorder="1" applyAlignment="1">
      <alignment horizontal="center" vertical="center" wrapText="1"/>
    </xf>
    <xf numFmtId="0" fontId="21" fillId="6" borderId="26" xfId="3" applyFont="1" applyFill="1" applyBorder="1" applyAlignment="1">
      <alignment horizontal="center" vertical="center" wrapText="1"/>
    </xf>
    <xf numFmtId="0" fontId="21" fillId="6" borderId="4" xfId="3" applyFont="1" applyFill="1" applyBorder="1" applyAlignment="1">
      <alignment horizontal="center" vertical="center" wrapText="1"/>
    </xf>
    <xf numFmtId="0" fontId="20" fillId="0" borderId="1" xfId="3" applyFont="1" applyBorder="1" applyAlignment="1">
      <alignment horizontal="left"/>
    </xf>
    <xf numFmtId="188" fontId="21" fillId="6" borderId="5" xfId="1" applyNumberFormat="1" applyFont="1" applyFill="1" applyBorder="1" applyAlignment="1">
      <alignment horizontal="center" vertical="top" wrapText="1"/>
    </xf>
    <xf numFmtId="188" fontId="21" fillId="6" borderId="26" xfId="1" applyNumberFormat="1" applyFont="1" applyFill="1" applyBorder="1" applyAlignment="1">
      <alignment horizontal="center" vertical="top" wrapText="1"/>
    </xf>
    <xf numFmtId="188" fontId="21" fillId="6" borderId="4" xfId="1" applyNumberFormat="1" applyFont="1" applyFill="1" applyBorder="1" applyAlignment="1">
      <alignment horizontal="center" vertical="top" wrapText="1"/>
    </xf>
    <xf numFmtId="190" fontId="22" fillId="6" borderId="5" xfId="1" applyNumberFormat="1" applyFont="1" applyFill="1" applyBorder="1" applyAlignment="1">
      <alignment horizontal="center" vertical="top" wrapText="1"/>
    </xf>
    <xf numFmtId="190" fontId="22" fillId="6" borderId="26" xfId="1" applyNumberFormat="1" applyFont="1" applyFill="1" applyBorder="1" applyAlignment="1">
      <alignment horizontal="center" vertical="top" wrapText="1"/>
    </xf>
    <xf numFmtId="190" fontId="22" fillId="6" borderId="4" xfId="1" applyNumberFormat="1" applyFont="1" applyFill="1" applyBorder="1" applyAlignment="1">
      <alignment horizontal="center" vertical="top" wrapText="1"/>
    </xf>
    <xf numFmtId="188" fontId="21" fillId="6" borderId="3" xfId="1" applyNumberFormat="1" applyFont="1" applyFill="1" applyBorder="1" applyAlignment="1">
      <alignment horizontal="center" vertical="center"/>
    </xf>
    <xf numFmtId="188" fontId="21" fillId="6" borderId="19" xfId="1" applyNumberFormat="1" applyFont="1" applyFill="1" applyBorder="1" applyAlignment="1">
      <alignment horizontal="center" vertical="center"/>
    </xf>
    <xf numFmtId="188" fontId="21" fillId="6" borderId="21" xfId="1" applyNumberFormat="1" applyFont="1" applyFill="1" applyBorder="1" applyAlignment="1">
      <alignment horizontal="center" vertical="center"/>
    </xf>
    <xf numFmtId="190" fontId="21" fillId="6" borderId="3" xfId="1" applyNumberFormat="1" applyFont="1" applyFill="1" applyBorder="1" applyAlignment="1">
      <alignment horizontal="center" vertical="center"/>
    </xf>
    <xf numFmtId="190" fontId="21" fillId="6" borderId="19" xfId="1" applyNumberFormat="1" applyFont="1" applyFill="1" applyBorder="1" applyAlignment="1">
      <alignment horizontal="center" vertical="center"/>
    </xf>
    <xf numFmtId="190" fontId="21" fillId="6" borderId="21" xfId="1" applyNumberFormat="1" applyFont="1" applyFill="1" applyBorder="1" applyAlignment="1">
      <alignment horizontal="center" vertical="center"/>
    </xf>
    <xf numFmtId="49" fontId="21" fillId="6" borderId="19" xfId="3" applyNumberFormat="1" applyFont="1" applyFill="1" applyBorder="1" applyAlignment="1">
      <alignment horizontal="center" vertical="center"/>
    </xf>
    <xf numFmtId="188" fontId="21" fillId="6" borderId="5" xfId="1" applyNumberFormat="1" applyFont="1" applyFill="1" applyBorder="1" applyAlignment="1">
      <alignment horizontal="center" vertical="top" shrinkToFit="1"/>
    </xf>
    <xf numFmtId="188" fontId="21" fillId="6" borderId="26" xfId="1" applyNumberFormat="1" applyFont="1" applyFill="1" applyBorder="1" applyAlignment="1">
      <alignment horizontal="center" vertical="top" shrinkToFit="1"/>
    </xf>
    <xf numFmtId="188" fontId="21" fillId="6" borderId="4" xfId="1" applyNumberFormat="1" applyFont="1" applyFill="1" applyBorder="1" applyAlignment="1">
      <alignment horizontal="center" vertical="top" shrinkToFit="1"/>
    </xf>
    <xf numFmtId="0" fontId="21" fillId="36" borderId="6" xfId="0" applyFont="1" applyFill="1" applyBorder="1" applyAlignment="1">
      <alignment vertical="top" wrapText="1"/>
    </xf>
    <xf numFmtId="0" fontId="104" fillId="0" borderId="7" xfId="0" applyFont="1" applyFill="1" applyBorder="1" applyAlignment="1">
      <alignment horizontal="center" vertical="top" shrinkToFit="1"/>
    </xf>
    <xf numFmtId="0" fontId="104" fillId="0" borderId="7" xfId="0" applyFont="1" applyFill="1" applyBorder="1" applyAlignment="1">
      <alignment vertical="top" wrapText="1"/>
    </xf>
    <xf numFmtId="190" fontId="104" fillId="0" borderId="7" xfId="363" applyNumberFormat="1" applyFont="1" applyFill="1" applyBorder="1" applyAlignment="1">
      <alignment horizontal="center" vertical="top" shrinkToFit="1"/>
    </xf>
    <xf numFmtId="193" fontId="104" fillId="0" borderId="7" xfId="0" applyNumberFormat="1" applyFont="1" applyFill="1" applyBorder="1" applyAlignment="1">
      <alignment horizontal="center" vertical="top"/>
    </xf>
    <xf numFmtId="190" fontId="104" fillId="0" borderId="7" xfId="363" applyNumberFormat="1" applyFont="1" applyFill="1" applyBorder="1" applyAlignment="1">
      <alignment vertical="top" shrinkToFit="1"/>
    </xf>
    <xf numFmtId="187" fontId="104" fillId="0" borderId="7" xfId="363" applyFont="1" applyFill="1" applyBorder="1" applyAlignment="1">
      <alignment vertical="top" shrinkToFit="1"/>
    </xf>
    <xf numFmtId="0" fontId="104" fillId="0" borderId="7" xfId="0" applyFont="1" applyFill="1" applyBorder="1" applyAlignment="1">
      <alignment vertical="top" shrinkToFit="1"/>
    </xf>
    <xf numFmtId="1" fontId="104" fillId="0" borderId="7" xfId="363" applyNumberFormat="1" applyFont="1" applyFill="1" applyBorder="1" applyAlignment="1">
      <alignment horizontal="center" vertical="top" shrinkToFit="1"/>
    </xf>
    <xf numFmtId="188" fontId="104" fillId="0" borderId="7" xfId="363" applyNumberFormat="1" applyFont="1" applyFill="1" applyBorder="1" applyAlignment="1">
      <alignment vertical="top" shrinkToFit="1"/>
    </xf>
    <xf numFmtId="203" fontId="104" fillId="0" borderId="7" xfId="363" applyNumberFormat="1" applyFont="1" applyFill="1" applyBorder="1" applyAlignment="1">
      <alignment horizontal="right" vertical="top" shrinkToFit="1"/>
    </xf>
    <xf numFmtId="0" fontId="88" fillId="0" borderId="0" xfId="0" applyFont="1" applyFill="1" applyAlignment="1">
      <alignment vertical="top" shrinkToFit="1"/>
    </xf>
    <xf numFmtId="1" fontId="88" fillId="0" borderId="7" xfId="1" applyNumberFormat="1" applyFont="1" applyFill="1" applyBorder="1" applyAlignment="1">
      <alignment horizontal="center" vertical="top" wrapText="1" shrinkToFit="1"/>
    </xf>
    <xf numFmtId="190" fontId="88" fillId="0" borderId="7" xfId="1" applyNumberFormat="1" applyFont="1" applyFill="1" applyBorder="1" applyAlignment="1">
      <alignment horizontal="center" vertical="top" wrapText="1" shrinkToFit="1"/>
    </xf>
    <xf numFmtId="0" fontId="88" fillId="0" borderId="0" xfId="0" applyFont="1" applyAlignment="1">
      <alignment vertical="top" wrapText="1" shrinkToFit="1"/>
    </xf>
    <xf numFmtId="188" fontId="88" fillId="0" borderId="7" xfId="1" applyNumberFormat="1" applyFont="1" applyFill="1" applyBorder="1" applyAlignment="1">
      <alignment horizontal="center" vertical="top" wrapText="1"/>
    </xf>
    <xf numFmtId="188" fontId="88" fillId="0" borderId="7" xfId="86" applyNumberFormat="1" applyFont="1" applyFill="1" applyBorder="1" applyAlignment="1">
      <alignment horizontal="right" vertical="top" shrinkToFit="1"/>
    </xf>
    <xf numFmtId="187" fontId="88" fillId="0" borderId="7" xfId="1" applyFont="1" applyFill="1" applyBorder="1" applyAlignment="1">
      <alignment horizontal="center" vertical="top" wrapText="1" shrinkToFit="1"/>
    </xf>
    <xf numFmtId="0" fontId="88" fillId="0" borderId="7" xfId="0" applyFont="1" applyFill="1" applyBorder="1" applyAlignment="1">
      <alignment horizontal="center" vertical="top" wrapText="1"/>
    </xf>
    <xf numFmtId="0" fontId="88" fillId="0" borderId="7" xfId="0" applyFont="1" applyBorder="1" applyAlignment="1">
      <alignment horizontal="center" vertical="top" wrapText="1" shrinkToFit="1"/>
    </xf>
    <xf numFmtId="0" fontId="88" fillId="0" borderId="7" xfId="0" applyFont="1" applyFill="1" applyBorder="1" applyAlignment="1">
      <alignment vertical="top" wrapText="1"/>
    </xf>
    <xf numFmtId="0" fontId="104" fillId="0" borderId="7" xfId="462" applyFont="1" applyBorder="1" applyAlignment="1">
      <alignment horizontal="center" vertical="top"/>
    </xf>
    <xf numFmtId="0" fontId="104" fillId="0" borderId="7" xfId="462" applyFont="1" applyBorder="1" applyAlignment="1">
      <alignment horizontal="center" vertical="top"/>
    </xf>
    <xf numFmtId="0" fontId="104" fillId="0" borderId="7" xfId="462" applyFont="1" applyBorder="1" applyAlignment="1">
      <alignment horizontal="center" vertical="top"/>
    </xf>
    <xf numFmtId="0" fontId="25" fillId="0" borderId="7" xfId="461" applyNumberFormat="1" applyFont="1" applyFill="1" applyBorder="1" applyAlignment="1">
      <alignment horizontal="left" vertical="top" wrapText="1"/>
    </xf>
    <xf numFmtId="0" fontId="25" fillId="0" borderId="7" xfId="461" applyNumberFormat="1" applyFont="1" applyFill="1" applyBorder="1" applyAlignment="1">
      <alignment horizontal="left" vertical="top" wrapText="1"/>
    </xf>
    <xf numFmtId="0" fontId="104" fillId="0" borderId="7" xfId="462" applyFont="1" applyBorder="1" applyAlignment="1">
      <alignment horizontal="center" vertical="top"/>
    </xf>
    <xf numFmtId="0" fontId="25" fillId="0" borderId="7" xfId="461" applyNumberFormat="1" applyFont="1" applyFill="1" applyBorder="1" applyAlignment="1">
      <alignment horizontal="left" vertical="top" wrapText="1"/>
    </xf>
  </cellXfs>
  <cellStyles count="486">
    <cellStyle name=",;F'KOIT[[WAAHK" xfId="93"/>
    <cellStyle name="_Sheet2 (2)" xfId="94"/>
    <cellStyle name="_Sheet2 (2) 2" xfId="388"/>
    <cellStyle name="_Sheet2 (2) 3" xfId="387"/>
    <cellStyle name="_Sheet2 (2)_mtef_rid9 ชลบุรีสายปฏิบัติการเพิ่มเติม(ใหม่)" xfId="95"/>
    <cellStyle name="_Sheet2 (2)_mtef_rid9 ชลบุรีสายปฏิบัติการเพิ่มเติม(ใหม่) 2" xfId="390"/>
    <cellStyle name="_Sheet2 (2)_mtef_rid9 ชลบุรีสายปฏิบัติการเพิ่มเติม(ใหม่) 3" xfId="389"/>
    <cellStyle name="_Sheet2 (2)_Xl0000014" xfId="96"/>
    <cellStyle name="_Sheet2 (2)_Xl0000014 2" xfId="392"/>
    <cellStyle name="_Sheet2 (2)_Xl0000014 3" xfId="391"/>
    <cellStyle name="_Sheet2 (2)_Xl0000014__แผนงานบรรเทาภัยจากน้ำ" xfId="97"/>
    <cellStyle name="_Sheet2 (2)_Xl0000014__แผนงานบรรเทาภัยจากน้ำ 2" xfId="394"/>
    <cellStyle name="_Sheet2 (2)_Xl0000014__แผนงานบรรเทาภัยจากน้ำ 3" xfId="393"/>
    <cellStyle name="_Sheet2 (2)_Xl0000014_แผนงานบรรเทาภัยจากน้ำ โครงการฯ น้ำอูน แก้ไข (21-ธ.ค.-54)" xfId="98"/>
    <cellStyle name="_Sheet2 (2)_Xl0000014_แผนงานบรรเทาภัยจากน้ำ โครงการฯ น้ำอูน แก้ไข (21-ธ.ค.-54) 2" xfId="396"/>
    <cellStyle name="_Sheet2 (2)_Xl0000014_แผนงานบรรเทาภัยจากน้ำ โครงการฯ น้ำอูน แก้ไข (21-ธ.ค.-54) 3" xfId="395"/>
    <cellStyle name="_Sheet2 (2)_Xl0000015" xfId="99"/>
    <cellStyle name="_Sheet2 (2)_Xl0000015 2" xfId="398"/>
    <cellStyle name="_Sheet2 (2)_Xl0000015 3" xfId="397"/>
    <cellStyle name="_Sheet2 (2)_Xl0000015__แผนงานบรรเทาภัยจากน้ำ" xfId="100"/>
    <cellStyle name="_Sheet2 (2)_Xl0000015__แผนงานบรรเทาภัยจากน้ำ 2" xfId="400"/>
    <cellStyle name="_Sheet2 (2)_Xl0000015__แผนงานบรรเทาภัยจากน้ำ 3" xfId="399"/>
    <cellStyle name="_Sheet2 (2)_Xl0000015_แผนงานบรรเทาภัยจากน้ำ โครงการฯ น้ำอูน แก้ไข (21-ธ.ค.-54)" xfId="101"/>
    <cellStyle name="_Sheet2 (2)_Xl0000015_แผนงานบรรเทาภัยจากน้ำ โครงการฯ น้ำอูน แก้ไข (21-ธ.ค.-54) 2" xfId="402"/>
    <cellStyle name="_Sheet2 (2)_Xl0000015_แผนงานบรรเทาภัยจากน้ำ โครงการฯ น้ำอูน แก้ไข (21-ธ.ค.-54) 3" xfId="401"/>
    <cellStyle name="_พระยาบรรลือ" xfId="102"/>
    <cellStyle name="_พระยาบรรลือ 2" xfId="103"/>
    <cellStyle name="_พระยาบรรลือ 3" xfId="104"/>
    <cellStyle name="_พระยาบรรลือ 4" xfId="105"/>
    <cellStyle name="_ราคาดิน" xfId="106"/>
    <cellStyle name="_ราคาดิน__๒๕๕๔๑๒๐๘" xfId="107"/>
    <cellStyle name="_ราคาดิน__๒๕๕๔๑๒๐๘__แผนงานบรรเทาภัยจากน้ำ" xfId="108"/>
    <cellStyle name="_ราคาดิน__๒๕๕๔๑๒๐๘_MTEF 56-60 สายก่อสร้าง (151254)" xfId="109"/>
    <cellStyle name="_ราคาดิน__๒๕๕๔๑๒๐๘_แผนงานบรรเทาภัยจากน้ำ โครงการฯ น้ำอูน แก้ไข (21-ธ.ค.-54)" xfId="110"/>
    <cellStyle name="100" xfId="16"/>
    <cellStyle name="20% - Accent1" xfId="17"/>
    <cellStyle name="20% - Accent2" xfId="18"/>
    <cellStyle name="20% - Accent3" xfId="19"/>
    <cellStyle name="20% - Accent4" xfId="20"/>
    <cellStyle name="20% - Accent5" xfId="21"/>
    <cellStyle name="20% - Accent6" xfId="22"/>
    <cellStyle name="20% - ส่วนที่ถูกเน้น1 2" xfId="111"/>
    <cellStyle name="20% - ส่วนที่ถูกเน้น1 3" xfId="112"/>
    <cellStyle name="20% - ส่วนที่ถูกเน้น1 4" xfId="113"/>
    <cellStyle name="20% - ส่วนที่ถูกเน้น2 2" xfId="114"/>
    <cellStyle name="20% - ส่วนที่ถูกเน้น2 3" xfId="115"/>
    <cellStyle name="20% - ส่วนที่ถูกเน้น2 4" xfId="116"/>
    <cellStyle name="20% - ส่วนที่ถูกเน้น3 2" xfId="117"/>
    <cellStyle name="20% - ส่วนที่ถูกเน้น3 3" xfId="118"/>
    <cellStyle name="20% - ส่วนที่ถูกเน้น3 4" xfId="119"/>
    <cellStyle name="20% - ส่วนที่ถูกเน้น4 2" xfId="120"/>
    <cellStyle name="20% - ส่วนที่ถูกเน้น4 3" xfId="121"/>
    <cellStyle name="20% - ส่วนที่ถูกเน้น4 4" xfId="122"/>
    <cellStyle name="20% - ส่วนที่ถูกเน้น5 2" xfId="123"/>
    <cellStyle name="20% - ส่วนที่ถูกเน้น5 3" xfId="124"/>
    <cellStyle name="20% - ส่วนที่ถูกเน้น5 4" xfId="125"/>
    <cellStyle name="20% - ส่วนที่ถูกเน้น6 2" xfId="126"/>
    <cellStyle name="20% - ส่วนที่ถูกเน้น6 3" xfId="127"/>
    <cellStyle name="20% - ส่วนที่ถูกเน้น6 4" xfId="128"/>
    <cellStyle name="40% - Accent1" xfId="23"/>
    <cellStyle name="40% - Accent2" xfId="24"/>
    <cellStyle name="40% - Accent3" xfId="25"/>
    <cellStyle name="40% - Accent4" xfId="26"/>
    <cellStyle name="40% - Accent5" xfId="27"/>
    <cellStyle name="40% - Accent6" xfId="28"/>
    <cellStyle name="40% - ส่วนที่ถูกเน้น1 2" xfId="129"/>
    <cellStyle name="40% - ส่วนที่ถูกเน้น1 3" xfId="130"/>
    <cellStyle name="40% - ส่วนที่ถูกเน้น1 4" xfId="131"/>
    <cellStyle name="40% - ส่วนที่ถูกเน้น2 2" xfId="132"/>
    <cellStyle name="40% - ส่วนที่ถูกเน้น2 3" xfId="133"/>
    <cellStyle name="40% - ส่วนที่ถูกเน้น2 4" xfId="134"/>
    <cellStyle name="40% - ส่วนที่ถูกเน้น3 2" xfId="135"/>
    <cellStyle name="40% - ส่วนที่ถูกเน้น3 3" xfId="136"/>
    <cellStyle name="40% - ส่วนที่ถูกเน้น3 4" xfId="137"/>
    <cellStyle name="40% - ส่วนที่ถูกเน้น4 2" xfId="138"/>
    <cellStyle name="40% - ส่วนที่ถูกเน้น4 3" xfId="139"/>
    <cellStyle name="40% - ส่วนที่ถูกเน้น4 4" xfId="140"/>
    <cellStyle name="40% - ส่วนที่ถูกเน้น5 2" xfId="141"/>
    <cellStyle name="40% - ส่วนที่ถูกเน้น5 3" xfId="142"/>
    <cellStyle name="40% - ส่วนที่ถูกเน้น5 4" xfId="143"/>
    <cellStyle name="40% - ส่วนที่ถูกเน้น6 2" xfId="144"/>
    <cellStyle name="40% - ส่วนที่ถูกเน้น6 3" xfId="145"/>
    <cellStyle name="40% - ส่วนที่ถูกเน้น6 4" xfId="146"/>
    <cellStyle name="5" xfId="147"/>
    <cellStyle name="5 2" xfId="148"/>
    <cellStyle name="5 3" xfId="149"/>
    <cellStyle name="5 4" xfId="150"/>
    <cellStyle name="5_MTEF (170951)" xfId="151"/>
    <cellStyle name="5_MTEF 40652 ฉะเชิงเทรา" xfId="152"/>
    <cellStyle name="5_MTEF 50-59 สชป.9 (171151)ปรับปรุง" xfId="153"/>
    <cellStyle name="5_MTEF ส่งน้ำนครนายก 53-55" xfId="154"/>
    <cellStyle name="5_MTEF สชป" xfId="155"/>
    <cellStyle name="5_MTEF สระแก้ว(ล่าสุด)2" xfId="156"/>
    <cellStyle name="5_mtef_rid จันทบุรี(ผปก)29พค52" xfId="157"/>
    <cellStyle name="5_mtef_rid9 (200552) กรม" xfId="158"/>
    <cellStyle name="5_mtef_rid9 ชลบุรีสายปฏิบัติการเพิ่มเติม(ใหม่)" xfId="159"/>
    <cellStyle name="5_Xl0000014" xfId="160"/>
    <cellStyle name="5_Xl0000014__แผนงานบรรเทาภัยจากน้ำ" xfId="161"/>
    <cellStyle name="5_Xl0000014_แผนงานบรรเทาภัยจากน้ำ โครงการฯ น้ำอูน แก้ไข (21-ธ.ค.-54)" xfId="162"/>
    <cellStyle name="5_Xl0000015" xfId="163"/>
    <cellStyle name="5_Xl0000015__แผนงานบรรเทาภัยจากน้ำ" xfId="164"/>
    <cellStyle name="5_Xl0000015_แผนงานบรรเทาภัยจากน้ำ โครงการฯ น้ำอูน แก้ไข (21-ธ.ค.-54)" xfId="165"/>
    <cellStyle name="5_คบ.บางพลวงบรรเทาภัยจากน้ำ 29 พ.ค.52" xfId="166"/>
    <cellStyle name="5_คป.จันทบุรี(7พย51)" xfId="167"/>
    <cellStyle name="60% - Accent1" xfId="29"/>
    <cellStyle name="60% - Accent2" xfId="30"/>
    <cellStyle name="60% - Accent3" xfId="31"/>
    <cellStyle name="60% - Accent4" xfId="32"/>
    <cellStyle name="60% - Accent5" xfId="33"/>
    <cellStyle name="60% - Accent6" xfId="34"/>
    <cellStyle name="60% - ส่วนที่ถูกเน้น1 2" xfId="168"/>
    <cellStyle name="60% - ส่วนที่ถูกเน้น1 3" xfId="169"/>
    <cellStyle name="60% - ส่วนที่ถูกเน้น1 4" xfId="170"/>
    <cellStyle name="60% - ส่วนที่ถูกเน้น2 2" xfId="171"/>
    <cellStyle name="60% - ส่วนที่ถูกเน้น2 3" xfId="172"/>
    <cellStyle name="60% - ส่วนที่ถูกเน้น2 4" xfId="173"/>
    <cellStyle name="60% - ส่วนที่ถูกเน้น3 2" xfId="174"/>
    <cellStyle name="60% - ส่วนที่ถูกเน้น3 3" xfId="175"/>
    <cellStyle name="60% - ส่วนที่ถูกเน้น3 4" xfId="176"/>
    <cellStyle name="60% - ส่วนที่ถูกเน้น4 2" xfId="177"/>
    <cellStyle name="60% - ส่วนที่ถูกเน้น4 3" xfId="178"/>
    <cellStyle name="60% - ส่วนที่ถูกเน้น4 4" xfId="179"/>
    <cellStyle name="60% - ส่วนที่ถูกเน้น5 2" xfId="180"/>
    <cellStyle name="60% - ส่วนที่ถูกเน้น5 3" xfId="181"/>
    <cellStyle name="60% - ส่วนที่ถูกเน้น5 4" xfId="182"/>
    <cellStyle name="60% - ส่วนที่ถูกเน้น6 2" xfId="183"/>
    <cellStyle name="60% - ส่วนที่ถูกเน้น6 3" xfId="184"/>
    <cellStyle name="60% - ส่วนที่ถูกเน้น6 4" xfId="185"/>
    <cellStyle name="75" xfId="35"/>
    <cellStyle name="75 2" xfId="186"/>
    <cellStyle name="75 3" xfId="187"/>
    <cellStyle name="75 4" xfId="188"/>
    <cellStyle name="Accent1" xfId="36"/>
    <cellStyle name="Accent2" xfId="37"/>
    <cellStyle name="Accent3" xfId="38"/>
    <cellStyle name="Accent4" xfId="39"/>
    <cellStyle name="Accent5" xfId="40"/>
    <cellStyle name="Accent6" xfId="41"/>
    <cellStyle name="al_Sheet2" xfId="189"/>
    <cellStyle name="Bad" xfId="42"/>
    <cellStyle name="b_xdcd8_Đಒb_xdcfc_Ø_x0015_Currency_ปะหน้าขุดลอก" xfId="190"/>
    <cellStyle name="b헤Đలb혤Đూb홐Đ౒b홼Đౢb_xdc7c_Đ౲b_xdcac_Đಂb_xdcd8_Đಒb_xdcfc_Ø_x0015_Cu" xfId="191"/>
    <cellStyle name="b헤Đలb혤Đూb홐Đ౒b홼Đౢb_xdc7c_Đ౲b_xdcac_Đಂb_xdcd8_Đಒb_xdcfc_Ø_x0015_Cu 2" xfId="192"/>
    <cellStyle name="b헤Đలb혤Đూb홐Đ౒b홼Đౢb_xdc7c_Đ౲b_xdcac_Đಂb_xdcd8_Đಒb_xdcfc_Ø_x0015_Cu 3" xfId="193"/>
    <cellStyle name="b헤Đలb혤Đూb홐Đ౒b홼Đౢb_xdc7c_Đ౲b_xdcac_Đಂb_xdcd8_Đಒb_xdcfc_Ø_x0015_Cu 4" xfId="194"/>
    <cellStyle name="Calculation" xfId="43"/>
    <cellStyle name="Check Cell" xfId="44"/>
    <cellStyle name="Comma  - Style1" xfId="45"/>
    <cellStyle name="Comma  - Style1 2" xfId="195"/>
    <cellStyle name="Comma  - Style1 3" xfId="196"/>
    <cellStyle name="Comma  - Style1 4" xfId="197"/>
    <cellStyle name="Comma  - Style2" xfId="46"/>
    <cellStyle name="Comma  - Style2 2" xfId="198"/>
    <cellStyle name="Comma  - Style2 3" xfId="199"/>
    <cellStyle name="Comma  - Style2 4" xfId="200"/>
    <cellStyle name="Comma  - Style3" xfId="47"/>
    <cellStyle name="Comma  - Style3 2" xfId="201"/>
    <cellStyle name="Comma  - Style3 3" xfId="202"/>
    <cellStyle name="Comma  - Style3 4" xfId="203"/>
    <cellStyle name="Comma  - Style4" xfId="48"/>
    <cellStyle name="Comma  - Style4 2" xfId="204"/>
    <cellStyle name="Comma  - Style4 3" xfId="205"/>
    <cellStyle name="Comma  - Style4 4" xfId="206"/>
    <cellStyle name="Comma  - Style5" xfId="49"/>
    <cellStyle name="Comma  - Style5 2" xfId="207"/>
    <cellStyle name="Comma  - Style5 3" xfId="208"/>
    <cellStyle name="Comma  - Style5 4" xfId="209"/>
    <cellStyle name="Comma  - Style6" xfId="50"/>
    <cellStyle name="Comma  - Style6 2" xfId="210"/>
    <cellStyle name="Comma  - Style6 3" xfId="211"/>
    <cellStyle name="Comma  - Style6 4" xfId="212"/>
    <cellStyle name="Comma  - Style7" xfId="51"/>
    <cellStyle name="Comma  - Style7 2" xfId="213"/>
    <cellStyle name="Comma  - Style7 3" xfId="214"/>
    <cellStyle name="Comma  - Style7 4" xfId="215"/>
    <cellStyle name="Comma  - Style8" xfId="52"/>
    <cellStyle name="Comma  - Style8 2" xfId="216"/>
    <cellStyle name="Comma  - Style8 3" xfId="217"/>
    <cellStyle name="Comma  - Style8 4" xfId="218"/>
    <cellStyle name="Comma 2" xfId="53"/>
    <cellStyle name="Comma 2 2" xfId="354"/>
    <cellStyle name="Comma 2 3" xfId="374"/>
    <cellStyle name="Comma 2 4" xfId="403"/>
    <cellStyle name="Comma 3" xfId="90"/>
    <cellStyle name="Comma 3 2" xfId="219"/>
    <cellStyle name="Comma 3 2 2" xfId="406"/>
    <cellStyle name="Comma 3 2 3" xfId="405"/>
    <cellStyle name="Comma 3 3" xfId="220"/>
    <cellStyle name="Comma 3 3 2" xfId="408"/>
    <cellStyle name="Comma 3 3 3" xfId="407"/>
    <cellStyle name="Comma 3 4" xfId="221"/>
    <cellStyle name="Comma 3 4 2" xfId="410"/>
    <cellStyle name="Comma 3 4 3" xfId="409"/>
    <cellStyle name="Comma 3 5" xfId="411"/>
    <cellStyle name="Comma 3 6" xfId="404"/>
    <cellStyle name="Comma 4" xfId="222"/>
    <cellStyle name="Comma 4 2" xfId="413"/>
    <cellStyle name="Comma 4 3" xfId="412"/>
    <cellStyle name="Comma 5" xfId="8"/>
    <cellStyle name="Comma 5 2" xfId="353"/>
    <cellStyle name="Comma 5 3" xfId="381"/>
    <cellStyle name="Comma 5 4" xfId="414"/>
    <cellStyle name="Comma 6" xfId="223"/>
    <cellStyle name="Comma 6 2" xfId="416"/>
    <cellStyle name="Comma 6 3" xfId="415"/>
    <cellStyle name="Comma 7" xfId="417"/>
    <cellStyle name="Comma 7 2" xfId="418"/>
    <cellStyle name="Comma 8" xfId="419"/>
    <cellStyle name="Comma 8 2" xfId="420"/>
    <cellStyle name="Comma_500109_ MTE50-53_05" xfId="12"/>
    <cellStyle name="Explanatory Text" xfId="54"/>
    <cellStyle name="Good" xfId="55"/>
    <cellStyle name="Grey" xfId="56"/>
    <cellStyle name="Header1" xfId="57"/>
    <cellStyle name="Header2" xfId="58"/>
    <cellStyle name="Heading 1" xfId="59"/>
    <cellStyle name="Heading 2" xfId="60"/>
    <cellStyle name="Heading 3" xfId="61"/>
    <cellStyle name="Heading 4" xfId="62"/>
    <cellStyle name="heet1_1" xfId="224"/>
    <cellStyle name="Input" xfId="63"/>
    <cellStyle name="Input [yellow]" xfId="64"/>
    <cellStyle name="Input__๒๕๕๔๑๒๐๘" xfId="225"/>
    <cellStyle name="Linked Cell" xfId="65"/>
    <cellStyle name="Neutral" xfId="66"/>
    <cellStyle name="no dec" xfId="67"/>
    <cellStyle name="Normal - Style1" xfId="68"/>
    <cellStyle name="Normal - Style1 2" xfId="421"/>
    <cellStyle name="Normal 2" xfId="69"/>
    <cellStyle name="Normal 2 2" xfId="88"/>
    <cellStyle name="Normal 2 2 2" xfId="226"/>
    <cellStyle name="Normal 2 2 3" xfId="423"/>
    <cellStyle name="Normal 2 3" xfId="227"/>
    <cellStyle name="Normal 2 4" xfId="228"/>
    <cellStyle name="Normal 2 5" xfId="373"/>
    <cellStyle name="Normal 2 6" xfId="422"/>
    <cellStyle name="Normal 2_Xl0000014" xfId="229"/>
    <cellStyle name="Normal 3" xfId="84"/>
    <cellStyle name="Normal 3 2" xfId="230"/>
    <cellStyle name="Normal 3 2 2" xfId="425"/>
    <cellStyle name="Normal 3 2 3" xfId="424"/>
    <cellStyle name="Normal 3 3" xfId="231"/>
    <cellStyle name="Normal 3 3 2" xfId="427"/>
    <cellStyle name="Normal 3 3 3" xfId="426"/>
    <cellStyle name="Normal 3 4" xfId="232"/>
    <cellStyle name="Normal 3 4 2" xfId="429"/>
    <cellStyle name="Normal 3 4 3" xfId="428"/>
    <cellStyle name="Normal 3 5" xfId="233"/>
    <cellStyle name="Normal 3 6" xfId="362"/>
    <cellStyle name="Normal 4" xfId="7"/>
    <cellStyle name="Normal 4 2" xfId="431"/>
    <cellStyle name="Normal 4 3" xfId="430"/>
    <cellStyle name="Normal 5" xfId="234"/>
    <cellStyle name="Normal 5 2" xfId="432"/>
    <cellStyle name="Normal 6" xfId="355"/>
    <cellStyle name="Normal 6 2" xfId="433"/>
    <cellStyle name="Normal 7" xfId="434"/>
    <cellStyle name="Normal 7 2" xfId="435"/>
    <cellStyle name="Normal_325 New" xfId="358"/>
    <cellStyle name="Note" xfId="70"/>
    <cellStyle name="Note 2" xfId="437"/>
    <cellStyle name="Note 3" xfId="436"/>
    <cellStyle name="Output" xfId="71"/>
    <cellStyle name="Percent [2]" xfId="72"/>
    <cellStyle name="Percent [2] 2" xfId="439"/>
    <cellStyle name="Percent [2] 3" xfId="438"/>
    <cellStyle name="Percent 2" xfId="235"/>
    <cellStyle name="Percent 2 2" xfId="441"/>
    <cellStyle name="Percent 2 3" xfId="440"/>
    <cellStyle name="Quantity" xfId="73"/>
    <cellStyle name="Quantity 2" xfId="443"/>
    <cellStyle name="Quantity 3" xfId="442"/>
    <cellStyle name="rmal_Sheet1_1_ค่าจ้างชั่วคราว" xfId="236"/>
    <cellStyle name="Style 1" xfId="237"/>
    <cellStyle name="Style 2" xfId="238"/>
    <cellStyle name="Style 2 2" xfId="239"/>
    <cellStyle name="Style 2 3" xfId="240"/>
    <cellStyle name="Style 2 4" xfId="241"/>
    <cellStyle name="Title" xfId="74"/>
    <cellStyle name="Total" xfId="75"/>
    <cellStyle name="Warning Text" xfId="76"/>
    <cellStyle name="การคำนวณ 2" xfId="242"/>
    <cellStyle name="การคำนวณ 3" xfId="243"/>
    <cellStyle name="การคำนวณ 4" xfId="244"/>
    <cellStyle name="ข้อความเตือน 2" xfId="245"/>
    <cellStyle name="ข้อความเตือน 3" xfId="246"/>
    <cellStyle name="ข้อความเตือน 4" xfId="247"/>
    <cellStyle name="ข้อความอธิบาย 2" xfId="248"/>
    <cellStyle name="ข้อความอธิบาย 3" xfId="249"/>
    <cellStyle name="ข้อความอธิบาย 4" xfId="250"/>
    <cellStyle name="เครื่องหมายจุลภาค" xfId="1" builtinId="3"/>
    <cellStyle name="เครื่องหมายจุลภาค 10" xfId="251"/>
    <cellStyle name="เครื่องหมายจุลภาค 10 2" xfId="379"/>
    <cellStyle name="เครื่องหมายจุลภาค 10 3" xfId="444"/>
    <cellStyle name="เครื่องหมายจุลภาค 11" xfId="363"/>
    <cellStyle name="เครื่องหมายจุลภาค 11 2" xfId="366"/>
    <cellStyle name="เครื่องหมายจุลภาค 12" xfId="445"/>
    <cellStyle name="เครื่องหมายจุลภาค 2" xfId="5"/>
    <cellStyle name="เครื่องหมายจุลภาค 2 2" xfId="252"/>
    <cellStyle name="เครื่องหมายจุลภาค 2 2 2" xfId="378"/>
    <cellStyle name="เครื่องหมายจุลภาค 2 2 3" xfId="446"/>
    <cellStyle name="เครื่องหมายจุลภาค 2 3" xfId="253"/>
    <cellStyle name="เครื่องหมายจุลภาค 2 4" xfId="254"/>
    <cellStyle name="เครื่องหมายจุลภาค 2 5" xfId="352"/>
    <cellStyle name="เครื่องหมายจุลภาค 2 5 2" xfId="385"/>
    <cellStyle name="เครื่องหมายจุลภาค 2 6" xfId="383"/>
    <cellStyle name="เครื่องหมายจุลภาค 2 7" xfId="371"/>
    <cellStyle name="เครื่องหมายจุลภาค 3" xfId="11"/>
    <cellStyle name="เครื่องหมายจุลภาค 3 2" xfId="85"/>
    <cellStyle name="เครื่องหมายจุลภาค 3 2 2" xfId="448"/>
    <cellStyle name="เครื่องหมายจุลภาค 3 2 3" xfId="447"/>
    <cellStyle name="เครื่องหมายจุลภาค 3 3" xfId="255"/>
    <cellStyle name="เครื่องหมายจุลภาค 3 3 2" xfId="450"/>
    <cellStyle name="เครื่องหมายจุลภาค 3 3 3" xfId="449"/>
    <cellStyle name="เครื่องหมายจุลภาค 3 4" xfId="256"/>
    <cellStyle name="เครื่องหมายจุลภาค 3 4 2" xfId="452"/>
    <cellStyle name="เครื่องหมายจุลภาค 3 4 3" xfId="451"/>
    <cellStyle name="เครื่องหมายจุลภาค 3 5" xfId="364"/>
    <cellStyle name="เครื่องหมายจุลภาค 3 6" xfId="384"/>
    <cellStyle name="เครื่องหมายจุลภาค 4" xfId="86"/>
    <cellStyle name="เครื่องหมายจุลภาค 4 2" xfId="453"/>
    <cellStyle name="เครื่องหมายจุลภาค 4 3" xfId="367"/>
    <cellStyle name="เครื่องหมายจุลภาค 5" xfId="257"/>
    <cellStyle name="เครื่องหมายจุลภาค 5 2" xfId="455"/>
    <cellStyle name="เครื่องหมายจุลภาค 5 3" xfId="454"/>
    <cellStyle name="เครื่องหมายจุลภาค 6" xfId="258"/>
    <cellStyle name="เครื่องหมายจุลภาค 6 2" xfId="357"/>
    <cellStyle name="เครื่องหมายจุลภาค 6 2 2" xfId="457"/>
    <cellStyle name="เครื่องหมายจุลภาค 6 3" xfId="456"/>
    <cellStyle name="เครื่องหมายจุลภาค 7" xfId="9"/>
    <cellStyle name="เครื่องหมายจุลภาค 7 2" xfId="386"/>
    <cellStyle name="เครื่องหมายจุลภาค 7 3" xfId="372"/>
    <cellStyle name="เครื่องหมายจุลภาค 8" xfId="359"/>
    <cellStyle name="เครื่องหมายจุลภาค 8 2" xfId="458"/>
    <cellStyle name="เครื่องหมายจุลภาค 9" xfId="360"/>
    <cellStyle name="เครื่องหมายจุลภาค 9 2" xfId="459"/>
    <cellStyle name="ชื่อเรื่อง 2" xfId="259"/>
    <cellStyle name="ชื่อเรื่อง 3" xfId="260"/>
    <cellStyle name="ชื่อเรื่อง 4" xfId="261"/>
    <cellStyle name="เชื่อมโยงหลายมิติ" xfId="262"/>
    <cellStyle name="เซลล์ตรวจสอบ 2" xfId="263"/>
    <cellStyle name="เซลล์ตรวจสอบ 3" xfId="264"/>
    <cellStyle name="เซลล์ตรวจสอบ 4" xfId="265"/>
    <cellStyle name="เซลล์ที่มีการเชื่อมโยง 2" xfId="266"/>
    <cellStyle name="เซลล์ที่มีการเชื่อมโยง 3" xfId="267"/>
    <cellStyle name="เซลล์ที่มีการเชื่อมโยง 4" xfId="268"/>
    <cellStyle name="ดี 2" xfId="269"/>
    <cellStyle name="ดี 3" xfId="270"/>
    <cellStyle name="ดี 4" xfId="271"/>
    <cellStyle name="ตามการเชื่อมโยงหลายมิติ" xfId="272"/>
    <cellStyle name="น้บะภฒ_95" xfId="77"/>
    <cellStyle name="นใหญ่" xfId="273"/>
    <cellStyle name="ปกติ" xfId="0" builtinId="0"/>
    <cellStyle name="ปกติ 10" xfId="356"/>
    <cellStyle name="ปกติ 10 2" xfId="382"/>
    <cellStyle name="ปกติ 10 3" xfId="370"/>
    <cellStyle name="ปกติ 11" xfId="365"/>
    <cellStyle name="ปกติ 116" xfId="274"/>
    <cellStyle name="ปกติ 116 2" xfId="460"/>
    <cellStyle name="ปกติ 2" xfId="4"/>
    <cellStyle name="ปกติ 2 2" xfId="6"/>
    <cellStyle name="ปกติ 2 2 2" xfId="92"/>
    <cellStyle name="ปกติ 2 2 2 2" xfId="462"/>
    <cellStyle name="ปกติ 2 2 2 3" xfId="461"/>
    <cellStyle name="ปกติ 2 2 3" xfId="376"/>
    <cellStyle name="ปกติ 2 2 4" xfId="463"/>
    <cellStyle name="ปกติ 2 2 5" xfId="369"/>
    <cellStyle name="ปกติ 2 3" xfId="89"/>
    <cellStyle name="ปกติ 2 3 2" xfId="275"/>
    <cellStyle name="ปกติ 2 3 2 2" xfId="276"/>
    <cellStyle name="ปกติ 2 3 2 2 2" xfId="377"/>
    <cellStyle name="ปกติ 2 3 2 3" xfId="380"/>
    <cellStyle name="ปกติ 2 4" xfId="277"/>
    <cellStyle name="ปกติ 2 5" xfId="278"/>
    <cellStyle name="ปกติ 2 6" xfId="375"/>
    <cellStyle name="ปกติ 2 7" xfId="368"/>
    <cellStyle name="ปกติ 3" xfId="10"/>
    <cellStyle name="ปกติ 3 2" xfId="91"/>
    <cellStyle name="ปกติ 3 2 2" xfId="465"/>
    <cellStyle name="ปกติ 3 3" xfId="279"/>
    <cellStyle name="ปกติ 3 3 2" xfId="467"/>
    <cellStyle name="ปกติ 3 3 3" xfId="466"/>
    <cellStyle name="ปกติ 3 4" xfId="280"/>
    <cellStyle name="ปกติ 3 4 2" xfId="469"/>
    <cellStyle name="ปกติ 3 4 3" xfId="468"/>
    <cellStyle name="ปกติ 3 5" xfId="470"/>
    <cellStyle name="ปกติ 3 6" xfId="464"/>
    <cellStyle name="ปกติ 4" xfId="281"/>
    <cellStyle name="ปกติ 4 2" xfId="472"/>
    <cellStyle name="ปกติ 4 3" xfId="471"/>
    <cellStyle name="ปกติ 5" xfId="282"/>
    <cellStyle name="ปกติ 6" xfId="283"/>
    <cellStyle name="ปกติ 6 2" xfId="474"/>
    <cellStyle name="ปกติ 6 3" xfId="473"/>
    <cellStyle name="ปกติ 7" xfId="475"/>
    <cellStyle name="ปกติ 8" xfId="361"/>
    <cellStyle name="ปกติ 8 2" xfId="476"/>
    <cellStyle name="ปกติ 9" xfId="284"/>
    <cellStyle name="ปกติ 9 2" xfId="477"/>
    <cellStyle name="ปกติ_490731RID5_2550" xfId="14"/>
    <cellStyle name="ปกติ_MTEF50-55_05 25พ.ค.50" xfId="15"/>
    <cellStyle name="ปกติ_MTEF51-56 สชป.1 (ส่งกรมครั้งที่4 ยังไม่ได้ส่ง)N141929" xfId="13"/>
    <cellStyle name="ปกติ_MTEF-FORM" xfId="2"/>
    <cellStyle name="ปกติ_กระตุ้นเศรษฐกิจ 2-2552_สชป.5_024" xfId="87"/>
    <cellStyle name="ปกติ_รวมแผนงานขจัดความยากจน สชป.4" xfId="3"/>
    <cellStyle name="ประมาณการ" xfId="78"/>
    <cellStyle name="ป้อนค่า 2" xfId="285"/>
    <cellStyle name="ป้อนค่า 3" xfId="286"/>
    <cellStyle name="ป้อนค่า 4" xfId="287"/>
    <cellStyle name="ปานกลาง 2" xfId="288"/>
    <cellStyle name="ปานกลาง 3" xfId="289"/>
    <cellStyle name="ปานกลาง 4" xfId="290"/>
    <cellStyle name="ผลรวม 2" xfId="291"/>
    <cellStyle name="ผลรวม 3" xfId="292"/>
    <cellStyle name="ผลรวม 4" xfId="293"/>
    <cellStyle name="แย่ 2" xfId="294"/>
    <cellStyle name="แย่ 3" xfId="295"/>
    <cellStyle name="แย่ 4" xfId="296"/>
    <cellStyle name="ราว" xfId="297"/>
    <cellStyle name="ราว 2" xfId="298"/>
    <cellStyle name="ราว 3" xfId="299"/>
    <cellStyle name="ราว 4" xfId="300"/>
    <cellStyle name="ฤธถ [0]_95" xfId="79"/>
    <cellStyle name="ฤธถ_95" xfId="80"/>
    <cellStyle name="ล๋ศญ [0]_95" xfId="81"/>
    <cellStyle name="ล๋ศญ_95" xfId="82"/>
    <cellStyle name="ลักษณะ 1" xfId="301"/>
    <cellStyle name="ลักษณะ 2" xfId="302"/>
    <cellStyle name="วฅมุ_4ฟ๙ฝวภ๛" xfId="83"/>
    <cellStyle name="ส่วนที่ถูกเน้น1 2" xfId="303"/>
    <cellStyle name="ส่วนที่ถูกเน้น1 3" xfId="304"/>
    <cellStyle name="ส่วนที่ถูกเน้น1 4" xfId="305"/>
    <cellStyle name="ส่วนที่ถูกเน้น2 2" xfId="306"/>
    <cellStyle name="ส่วนที่ถูกเน้น2 3" xfId="307"/>
    <cellStyle name="ส่วนที่ถูกเน้น2 4" xfId="308"/>
    <cellStyle name="ส่วนที่ถูกเน้น3 2" xfId="309"/>
    <cellStyle name="ส่วนที่ถูกเน้น3 3" xfId="310"/>
    <cellStyle name="ส่วนที่ถูกเน้น3 4" xfId="311"/>
    <cellStyle name="ส่วนที่ถูกเน้น4 2" xfId="312"/>
    <cellStyle name="ส่วนที่ถูกเน้น4 3" xfId="313"/>
    <cellStyle name="ส่วนที่ถูกเน้น4 4" xfId="314"/>
    <cellStyle name="ส่วนที่ถูกเน้น5 2" xfId="315"/>
    <cellStyle name="ส่วนที่ถูกเน้น5 3" xfId="316"/>
    <cellStyle name="ส่วนที่ถูกเน้น5 4" xfId="317"/>
    <cellStyle name="ส่วนที่ถูกเน้น6 2" xfId="318"/>
    <cellStyle name="ส่วนที่ถูกเน้น6 3" xfId="319"/>
    <cellStyle name="ส่วนที่ถูกเน้น6 4" xfId="320"/>
    <cellStyle name="แสดงผล 2" xfId="321"/>
    <cellStyle name="แสดงผล 3" xfId="322"/>
    <cellStyle name="แสดงผล 4" xfId="323"/>
    <cellStyle name="หมายเหตุ 2" xfId="324"/>
    <cellStyle name="หมายเหตุ 2 2" xfId="479"/>
    <cellStyle name="หมายเหตุ 2 3" xfId="478"/>
    <cellStyle name="หมายเหตุ 3" xfId="325"/>
    <cellStyle name="หมายเหตุ 3 2" xfId="481"/>
    <cellStyle name="หมายเหตุ 3 3" xfId="480"/>
    <cellStyle name="หมายเหตุ 4" xfId="326"/>
    <cellStyle name="หมายเหตุ 4 2" xfId="483"/>
    <cellStyle name="หมายเหตุ 4 3" xfId="482"/>
    <cellStyle name="หัวเรื่อง 1 2" xfId="327"/>
    <cellStyle name="หัวเรื่อง 1 3" xfId="328"/>
    <cellStyle name="หัวเรื่อง 1 4" xfId="329"/>
    <cellStyle name="หัวเรื่อง 2 2" xfId="330"/>
    <cellStyle name="หัวเรื่อง 2 3" xfId="331"/>
    <cellStyle name="หัวเรื่อง 2 4" xfId="332"/>
    <cellStyle name="หัวเรื่อง 3 2" xfId="333"/>
    <cellStyle name="หัวเรื่อง 3 3" xfId="334"/>
    <cellStyle name="หัวเรื่อง 3 4" xfId="335"/>
    <cellStyle name="หัวเรื่อง 4 2" xfId="336"/>
    <cellStyle name="หัวเรื่อง 4 3" xfId="337"/>
    <cellStyle name="หัวเรื่อง 4 4" xfId="338"/>
    <cellStyle name="าขุดลอก" xfId="339"/>
    <cellStyle name="าขุดลอก 2" xfId="485"/>
    <cellStyle name="าขุดลอก 3" xfId="484"/>
    <cellStyle name="ำนวณ" xfId="340"/>
    <cellStyle name="ำนวณ 2" xfId="341"/>
    <cellStyle name="ำนวณ 3" xfId="342"/>
    <cellStyle name="ำนวณ 4" xfId="343"/>
    <cellStyle name="้ำประชาศรัย" xfId="344"/>
    <cellStyle name="้ำประชาศรัย 2" xfId="345"/>
    <cellStyle name="้ำประชาศรัย 3" xfId="346"/>
    <cellStyle name="้ำประชาศรัย 4" xfId="347"/>
    <cellStyle name="ีสูบน้ำปตร.ประชาศรัย(จ้าง" xfId="348"/>
    <cellStyle name="ีสูบน้ำปตร.ประชาศรัย(จ้าง 2" xfId="349"/>
    <cellStyle name="ีสูบน้ำปตร.ประชาศรัย(จ้าง 3" xfId="350"/>
    <cellStyle name="ีสูบน้ำปตร.ประชาศรัย(จ้าง 4" xfId="351"/>
  </cellStyles>
  <dxfs count="0"/>
  <tableStyles count="0" defaultTableStyle="TableStyleMedium9" defaultPivotStyle="PivotStyleLight16"/>
  <colors>
    <mruColors>
      <color rgb="FF500B55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10" Type="http://schemas.openxmlformats.org/officeDocument/2006/relationships/externalLink" Target="externalLinks/externalLink6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1889760</xdr:colOff>
      <xdr:row>77</xdr:row>
      <xdr:rowOff>0</xdr:rowOff>
    </xdr:from>
    <xdr:to>
      <xdr:col>3</xdr:col>
      <xdr:colOff>1897380</xdr:colOff>
      <xdr:row>77</xdr:row>
      <xdr:rowOff>0</xdr:rowOff>
    </xdr:to>
    <xdr:sp macro="" textlink="">
      <xdr:nvSpPr>
        <xdr:cNvPr id="4098" name="Line 2"/>
        <xdr:cNvSpPr>
          <a:spLocks noChangeShapeType="1"/>
        </xdr:cNvSpPr>
      </xdr:nvSpPr>
      <xdr:spPr bwMode="auto">
        <a:xfrm>
          <a:off x="5013960" y="27736800"/>
          <a:ext cx="762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345</xdr:row>
      <xdr:rowOff>0</xdr:rowOff>
    </xdr:from>
    <xdr:to>
      <xdr:col>18</xdr:col>
      <xdr:colOff>0</xdr:colOff>
      <xdr:row>345</xdr:row>
      <xdr:rowOff>0</xdr:rowOff>
    </xdr:to>
    <xdr:sp macro="" textlink="">
      <xdr:nvSpPr>
        <xdr:cNvPr id="24" name="Line 4"/>
        <xdr:cNvSpPr>
          <a:spLocks noChangeShapeType="1"/>
        </xdr:cNvSpPr>
      </xdr:nvSpPr>
      <xdr:spPr bwMode="auto">
        <a:xfrm flipV="1">
          <a:off x="15611475" y="81819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0</xdr:colOff>
      <xdr:row>345</xdr:row>
      <xdr:rowOff>0</xdr:rowOff>
    </xdr:from>
    <xdr:to>
      <xdr:col>18</xdr:col>
      <xdr:colOff>0</xdr:colOff>
      <xdr:row>345</xdr:row>
      <xdr:rowOff>0</xdr:rowOff>
    </xdr:to>
    <xdr:sp macro="" textlink="">
      <xdr:nvSpPr>
        <xdr:cNvPr id="25" name="Line 5"/>
        <xdr:cNvSpPr>
          <a:spLocks noChangeShapeType="1"/>
        </xdr:cNvSpPr>
      </xdr:nvSpPr>
      <xdr:spPr bwMode="auto">
        <a:xfrm flipV="1">
          <a:off x="15611475" y="81819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0</xdr:colOff>
      <xdr:row>345</xdr:row>
      <xdr:rowOff>0</xdr:rowOff>
    </xdr:from>
    <xdr:to>
      <xdr:col>18</xdr:col>
      <xdr:colOff>0</xdr:colOff>
      <xdr:row>345</xdr:row>
      <xdr:rowOff>0</xdr:rowOff>
    </xdr:to>
    <xdr:sp macro="" textlink="">
      <xdr:nvSpPr>
        <xdr:cNvPr id="26" name="Line 7"/>
        <xdr:cNvSpPr>
          <a:spLocks noChangeShapeType="1"/>
        </xdr:cNvSpPr>
      </xdr:nvSpPr>
      <xdr:spPr bwMode="auto">
        <a:xfrm flipV="1">
          <a:off x="15611475" y="81819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0</xdr:colOff>
      <xdr:row>345</xdr:row>
      <xdr:rowOff>0</xdr:rowOff>
    </xdr:from>
    <xdr:to>
      <xdr:col>18</xdr:col>
      <xdr:colOff>0</xdr:colOff>
      <xdr:row>345</xdr:row>
      <xdr:rowOff>0</xdr:rowOff>
    </xdr:to>
    <xdr:sp macro="" textlink="">
      <xdr:nvSpPr>
        <xdr:cNvPr id="27" name="Line 9"/>
        <xdr:cNvSpPr>
          <a:spLocks noChangeShapeType="1"/>
        </xdr:cNvSpPr>
      </xdr:nvSpPr>
      <xdr:spPr bwMode="auto">
        <a:xfrm flipV="1">
          <a:off x="15611475" y="81819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0</xdr:colOff>
      <xdr:row>345</xdr:row>
      <xdr:rowOff>0</xdr:rowOff>
    </xdr:from>
    <xdr:to>
      <xdr:col>18</xdr:col>
      <xdr:colOff>0</xdr:colOff>
      <xdr:row>345</xdr:row>
      <xdr:rowOff>0</xdr:rowOff>
    </xdr:to>
    <xdr:sp macro="" textlink="">
      <xdr:nvSpPr>
        <xdr:cNvPr id="28" name="Line 10"/>
        <xdr:cNvSpPr>
          <a:spLocks noChangeShapeType="1"/>
        </xdr:cNvSpPr>
      </xdr:nvSpPr>
      <xdr:spPr bwMode="auto">
        <a:xfrm flipV="1">
          <a:off x="15611475" y="81819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0</xdr:colOff>
      <xdr:row>345</xdr:row>
      <xdr:rowOff>0</xdr:rowOff>
    </xdr:from>
    <xdr:to>
      <xdr:col>18</xdr:col>
      <xdr:colOff>0</xdr:colOff>
      <xdr:row>345</xdr:row>
      <xdr:rowOff>0</xdr:rowOff>
    </xdr:to>
    <xdr:sp macro="" textlink="">
      <xdr:nvSpPr>
        <xdr:cNvPr id="29" name="Line 12"/>
        <xdr:cNvSpPr>
          <a:spLocks noChangeShapeType="1"/>
        </xdr:cNvSpPr>
      </xdr:nvSpPr>
      <xdr:spPr bwMode="auto">
        <a:xfrm flipV="1">
          <a:off x="15611475" y="81819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0</xdr:colOff>
      <xdr:row>345</xdr:row>
      <xdr:rowOff>0</xdr:rowOff>
    </xdr:from>
    <xdr:to>
      <xdr:col>18</xdr:col>
      <xdr:colOff>0</xdr:colOff>
      <xdr:row>345</xdr:row>
      <xdr:rowOff>0</xdr:rowOff>
    </xdr:to>
    <xdr:sp macro="" textlink="">
      <xdr:nvSpPr>
        <xdr:cNvPr id="30" name="Line 13"/>
        <xdr:cNvSpPr>
          <a:spLocks noChangeShapeType="1"/>
        </xdr:cNvSpPr>
      </xdr:nvSpPr>
      <xdr:spPr bwMode="auto">
        <a:xfrm flipV="1">
          <a:off x="15611475" y="81819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0</xdr:colOff>
      <xdr:row>345</xdr:row>
      <xdr:rowOff>0</xdr:rowOff>
    </xdr:from>
    <xdr:to>
      <xdr:col>18</xdr:col>
      <xdr:colOff>0</xdr:colOff>
      <xdr:row>345</xdr:row>
      <xdr:rowOff>0</xdr:rowOff>
    </xdr:to>
    <xdr:sp macro="" textlink="">
      <xdr:nvSpPr>
        <xdr:cNvPr id="31" name="Line 15"/>
        <xdr:cNvSpPr>
          <a:spLocks noChangeShapeType="1"/>
        </xdr:cNvSpPr>
      </xdr:nvSpPr>
      <xdr:spPr bwMode="auto">
        <a:xfrm flipV="1">
          <a:off x="15611475" y="81819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0</xdr:colOff>
      <xdr:row>475</xdr:row>
      <xdr:rowOff>0</xdr:rowOff>
    </xdr:from>
    <xdr:to>
      <xdr:col>18</xdr:col>
      <xdr:colOff>0</xdr:colOff>
      <xdr:row>475</xdr:row>
      <xdr:rowOff>0</xdr:rowOff>
    </xdr:to>
    <xdr:sp macro="" textlink="">
      <xdr:nvSpPr>
        <xdr:cNvPr id="32" name="Line 4"/>
        <xdr:cNvSpPr>
          <a:spLocks noChangeShapeType="1"/>
        </xdr:cNvSpPr>
      </xdr:nvSpPr>
      <xdr:spPr bwMode="auto">
        <a:xfrm flipV="1">
          <a:off x="15354300" y="332232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18</xdr:col>
      <xdr:colOff>0</xdr:colOff>
      <xdr:row>475</xdr:row>
      <xdr:rowOff>0</xdr:rowOff>
    </xdr:from>
    <xdr:to>
      <xdr:col>18</xdr:col>
      <xdr:colOff>0</xdr:colOff>
      <xdr:row>475</xdr:row>
      <xdr:rowOff>0</xdr:rowOff>
    </xdr:to>
    <xdr:sp macro="" textlink="">
      <xdr:nvSpPr>
        <xdr:cNvPr id="33" name="Line 5"/>
        <xdr:cNvSpPr>
          <a:spLocks noChangeShapeType="1"/>
        </xdr:cNvSpPr>
      </xdr:nvSpPr>
      <xdr:spPr bwMode="auto">
        <a:xfrm flipV="1">
          <a:off x="15354300" y="332232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18</xdr:col>
      <xdr:colOff>0</xdr:colOff>
      <xdr:row>475</xdr:row>
      <xdr:rowOff>0</xdr:rowOff>
    </xdr:from>
    <xdr:to>
      <xdr:col>18</xdr:col>
      <xdr:colOff>0</xdr:colOff>
      <xdr:row>475</xdr:row>
      <xdr:rowOff>0</xdr:rowOff>
    </xdr:to>
    <xdr:sp macro="" textlink="">
      <xdr:nvSpPr>
        <xdr:cNvPr id="34" name="Line 7"/>
        <xdr:cNvSpPr>
          <a:spLocks noChangeShapeType="1"/>
        </xdr:cNvSpPr>
      </xdr:nvSpPr>
      <xdr:spPr bwMode="auto">
        <a:xfrm flipV="1">
          <a:off x="15354300" y="332232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18</xdr:col>
      <xdr:colOff>0</xdr:colOff>
      <xdr:row>475</xdr:row>
      <xdr:rowOff>0</xdr:rowOff>
    </xdr:from>
    <xdr:to>
      <xdr:col>18</xdr:col>
      <xdr:colOff>0</xdr:colOff>
      <xdr:row>475</xdr:row>
      <xdr:rowOff>0</xdr:rowOff>
    </xdr:to>
    <xdr:sp macro="" textlink="">
      <xdr:nvSpPr>
        <xdr:cNvPr id="35" name="Line 9"/>
        <xdr:cNvSpPr>
          <a:spLocks noChangeShapeType="1"/>
        </xdr:cNvSpPr>
      </xdr:nvSpPr>
      <xdr:spPr bwMode="auto">
        <a:xfrm flipV="1">
          <a:off x="15354300" y="332232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18</xdr:col>
      <xdr:colOff>0</xdr:colOff>
      <xdr:row>475</xdr:row>
      <xdr:rowOff>0</xdr:rowOff>
    </xdr:from>
    <xdr:to>
      <xdr:col>18</xdr:col>
      <xdr:colOff>0</xdr:colOff>
      <xdr:row>475</xdr:row>
      <xdr:rowOff>0</xdr:rowOff>
    </xdr:to>
    <xdr:sp macro="" textlink="">
      <xdr:nvSpPr>
        <xdr:cNvPr id="36" name="Line 10"/>
        <xdr:cNvSpPr>
          <a:spLocks noChangeShapeType="1"/>
        </xdr:cNvSpPr>
      </xdr:nvSpPr>
      <xdr:spPr bwMode="auto">
        <a:xfrm flipV="1">
          <a:off x="15354300" y="332232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18</xdr:col>
      <xdr:colOff>0</xdr:colOff>
      <xdr:row>475</xdr:row>
      <xdr:rowOff>0</xdr:rowOff>
    </xdr:from>
    <xdr:to>
      <xdr:col>18</xdr:col>
      <xdr:colOff>0</xdr:colOff>
      <xdr:row>475</xdr:row>
      <xdr:rowOff>0</xdr:rowOff>
    </xdr:to>
    <xdr:sp macro="" textlink="">
      <xdr:nvSpPr>
        <xdr:cNvPr id="37" name="Line 12"/>
        <xdr:cNvSpPr>
          <a:spLocks noChangeShapeType="1"/>
        </xdr:cNvSpPr>
      </xdr:nvSpPr>
      <xdr:spPr bwMode="auto">
        <a:xfrm flipV="1">
          <a:off x="15354300" y="332232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18</xdr:col>
      <xdr:colOff>0</xdr:colOff>
      <xdr:row>475</xdr:row>
      <xdr:rowOff>0</xdr:rowOff>
    </xdr:from>
    <xdr:to>
      <xdr:col>18</xdr:col>
      <xdr:colOff>0</xdr:colOff>
      <xdr:row>475</xdr:row>
      <xdr:rowOff>0</xdr:rowOff>
    </xdr:to>
    <xdr:sp macro="" textlink="">
      <xdr:nvSpPr>
        <xdr:cNvPr id="38" name="Line 13"/>
        <xdr:cNvSpPr>
          <a:spLocks noChangeShapeType="1"/>
        </xdr:cNvSpPr>
      </xdr:nvSpPr>
      <xdr:spPr bwMode="auto">
        <a:xfrm flipV="1">
          <a:off x="15354300" y="332232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18</xdr:col>
      <xdr:colOff>0</xdr:colOff>
      <xdr:row>475</xdr:row>
      <xdr:rowOff>0</xdr:rowOff>
    </xdr:from>
    <xdr:to>
      <xdr:col>18</xdr:col>
      <xdr:colOff>0</xdr:colOff>
      <xdr:row>475</xdr:row>
      <xdr:rowOff>0</xdr:rowOff>
    </xdr:to>
    <xdr:sp macro="" textlink="">
      <xdr:nvSpPr>
        <xdr:cNvPr id="39" name="Line 15"/>
        <xdr:cNvSpPr>
          <a:spLocks noChangeShapeType="1"/>
        </xdr:cNvSpPr>
      </xdr:nvSpPr>
      <xdr:spPr bwMode="auto">
        <a:xfrm flipV="1">
          <a:off x="15354300" y="332232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3611;&#3599;&#3636;&#3610;&#3633;&#3605;&#3636;&#3585;&#3634;&#3619;-3\My%20Documents\Chat\&#3586;&#3629;&#3629;&#3609;&#3640;&#3597;&#3634;&#3605;&#3651;&#3594;&#3657;&#3614;&#3607;.&#3611;&#3656;&#3634;\REPOR1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Startup" Target="&#3611;&#3637;&#3591;&#3610;&#3611;&#3619;&#3632;&#3617;&#3634;&#3603;2548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3\driveC%20COM3\&#3586;&#3609;&#3634;&#3604;&#3585;&#3621;&#3634;&#3591;\&#3611;&#3619;&#3632;&#3617;&#3634;&#3603;&#3585;&#3634;&#3619;\&#3649;&#3617;&#3656;&#3611;&#3619;&#3632;&#3592;&#3633;&#3609;&#3605;&#3660;\&#3611;&#3617;&#3585;.&#3629;&#3657;&#3634;&#3618;&#3649;&#3604;&#3591;&#3585;&#3621;&#3640;&#3656;&#3617;2\&#3611;&#3617;&#3585;.&#3607;&#3656;&#3634;&#3648;&#3626;&#3621;&#3634;&#3585;&#3621;&#3640;&#3656;&#3617;3\&#3611;&#3617;&#3585;&#3607;&#3656;&#3634;&#3648;&#3626;&#3621;&#3634;&#3592;&#3657;&#3634;&#3591;&#3648;&#3627;&#3617;&#3634;&#3607;&#3633;&#3657;&#3591;&#3627;&#3617;&#3604;&#3611;&#3637;45&#3619;&#3634;&#3588;&#3634;&#3651;&#3627;&#3617;&#3656;&#3605;.&#3588;.44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zzx\&#3585;&#3619;&#3632;&#3605;&#3640;&#3657;&#3609;&#3648;&#3624;&#3619;&#3625;&#3600;&#3585;&#3636;&#3592;45\&#3585;&#3619;&#3632;&#3605;&#3640;&#3657;&#3609;&#3648;&#3624;&#3619;&#3625;&#3600;&#3585;&#3636;&#3592;_&#3611;&#3619;&#3633;&#3610;&#3611;&#3619;&#3640;&#3591;&#3594;&#3611;&#3648;&#3621;&#3655;&#3585;_OK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tthichai\data\E-Links\links-form\Form-comm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3611;&#3599;&#3636;&#3610;&#3633;&#3605;&#3636;&#3585;&#3634;&#3619;-3\My%20Documents\adb\spar&#3585;&#3619;&#3617;\money4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MTEF%20&#3612;&#3621;&#3612;&#3621;&#3636;&#3605;%201/&#3649;&#3612;&#3609;&#3591;&#3634;&#3609;MTEF2553-57(17&#3614;.&#3618;.51&#3626;&#3656;&#3591;&#3585;&#3619;&#3617;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&#3626;&#3656;&#3591;%20&#3626;&#3588;&#3597;.%2030%20&#3585;&#3618;4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3\driveC%20COM3\&#3586;&#3609;&#3634;&#3604;&#3585;&#3621;&#3634;&#3591;\&#3611;&#3619;&#3632;&#3617;&#3634;&#3603;&#3585;&#3634;&#3619;\&#3649;&#3617;&#3656;&#3611;&#3619;&#3632;&#3592;&#3633;&#3609;&#3605;&#3660;\&#3611;&#3617;&#3585;.&#3629;&#3657;&#3634;&#3618;&#3649;&#3604;&#3591;&#3585;&#3621;&#3640;&#3656;&#3617;2\&#3611;&#3617;&#3585;.&#3607;&#3656;&#3634;&#3648;&#3626;&#3621;&#3634;&#3585;&#3621;&#3640;&#3656;&#3617;3\&#3611;&#3617;&#3585;&#3607;&#3656;&#3634;&#3648;&#3626;&#3621;&#3634;&#3592;&#3657;&#3634;&#3591;&#3648;&#3627;&#3617;&#3634;&#3607;&#3633;&#3657;&#3591;&#3627;&#3617;&#3604;&#3611;&#3637;45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3\driveC%20COM3\&#3586;&#3609;&#3634;&#3604;&#3585;&#3621;&#3634;&#3591;\&#3611;&#3619;&#3632;&#3617;&#3634;&#3603;&#3585;&#3634;&#3619;\&#3649;&#3617;&#3656;&#3611;&#3619;&#3632;&#3592;&#3633;&#3609;&#3605;&#3660;\&#3611;&#3617;&#3585;.&#3607;&#3640;&#3656;&#3591;&#3648;&#3588;&#3621;&#3655;&#3604;&#3585;&#3621;&#3640;&#3656;&#3617;3\&#3611;&#3617;&#3585;.%20&#3627;&#3657;&#3623;&#3618;&#3614;&#3640;&#3648;&#3586;&#3655;&#361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&#3649;&#3612;&#3609;%2025%20&#3621;&#3640;&#3656;&#3617;&#3609;&#3657;&#3635;%20&#3626;&#3594;&#3611;.14%20(%204%20&#3585;&#3618;.48)\irr7\&#3611;&#3619;&#3632;&#3594;&#3640;&#3617;&#3585;&#3619;&#3617;\&#3611;&#3619;&#3632;&#3594;&#3640;&#3617;&#3585;&#3619;&#3617;7&#3614;&#3588;48\&#3629;&#3635;&#3609;&#3634;&#3592;\Documents%20and%20Settings\user\My%20Documents\&#3616;&#3641;&#3623;&#3604;&#3621;\MTEF%20&#3611;&#3637;%202549-2551\&#3626;&#3619;&#3640;&#3611;%20mtef%20&#3591;&#3634;&#3609;&#3614;&#3633;&#3602;&#3609;&#3634;&#3649;&#3627;&#3621;&#3656;&#3591;&#3609;&#3657;&#3635;49-52\&#3626;&#3619;&#3640;&#3611;%20mtef%20&#3614;&#3633;&#3602;&#3609;&#3634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PD_BUM-PC\Folder%20&#3585;&#3621;&#3634;&#3591;\Users\PlanSP\Downloads\&#3619;&#3623;&#3617;MTEF&#3651;&#3627;&#3657;%20&#3619;&#3608;&#3626;\MTEF&#3627;&#3621;&#3633;&#3591;&#3592;&#3634;&#3585;&#3619;&#3608;&#3626;.&#3605;&#3619;&#3623;&#3592;&#3626;&#3629;&#3610;\&#3619;&#3623;&#3617;MTEF&#3651;&#3627;&#3657;%20&#3619;&#3608;&#3626;\&#3626;&#3594;&#3611;.9\MyData\&#3651;&#3594;&#3657;&#3619;&#3656;&#3623;&#3617;&#3585;&#3633;&#3609;\MTEF53-59\521013MTEF5259_c3_Web.xls_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ผ1-ผ2 (2538)"/>
      <sheetName val="กต.ผง.51-2"/>
      <sheetName val="กต.ผง.51-2 (2)"/>
      <sheetName val="กันเหลื่อม,กันขยาย"/>
    </sheetNames>
    <sheetDataSet>
      <sheetData sheetId="0"/>
      <sheetData sheetId="1"/>
      <sheetData sheetId="2"/>
      <sheetData sheetId="3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กพ-ผง-06"/>
      <sheetName val="40_60"/>
      <sheetName val="เร่งรัดและติดตาม"/>
      <sheetName val="สงป302(2)"/>
      <sheetName val="มุ่งผลสัมฤทธิ์ขนาดเล็ก"/>
      <sheetName val="รายละเอียดจัดสรรงบประมาณ"/>
      <sheetName val="ปีงบประมาณ2548"/>
      <sheetName val="มุ่งผลสัมฤทธิ์ขนาดกลาง"/>
      <sheetName val="สงป302(ิ1)"/>
      <sheetName val="สงป301"/>
      <sheetName val="สถานะภาพ"/>
      <sheetName val="รายงานแผนผลจัดซื้อ"/>
      <sheetName val="เงินเหลือจากแผน"/>
      <sheetName val="ฝายห้วยกั้ง"/>
      <sheetName val="ฝายห้วยคำ"/>
      <sheetName val="หน้าปก"/>
      <sheetName val="ฝายห้วยทราย"/>
      <sheetName val="ฝายบ้านหนองบัวคำ"/>
      <sheetName val="ฝายห้วยเชียงสือ"/>
      <sheetName val="ฝายห้วยอูน"/>
      <sheetName val="ระบบห้วยทอน"/>
      <sheetName val="ห้วยกระเฌอ"/>
      <sheetName val="หินชะแนนใหญ่"/>
      <sheetName val="หมวด450"/>
      <sheetName val="หมวด300"/>
      <sheetName val="หมวด250"/>
    </sheetNames>
    <sheetDataSet>
      <sheetData sheetId="0"/>
      <sheetData sheetId="1"/>
      <sheetData sheetId="2"/>
      <sheetData sheetId="3"/>
      <sheetData sheetId="4"/>
      <sheetData sheetId="5"/>
      <sheetData sheetId="6">
        <row r="69">
          <cell r="G69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****01"/>
      <sheetName val="ปก"/>
      <sheetName val="ข้อมูลเบื้องต้น"/>
      <sheetName val="กสย11"/>
      <sheetName val="กสย11.1"/>
      <sheetName val="หน้า ปมก"/>
      <sheetName val="ปมก. "/>
      <sheetName val="รายละเอียด"/>
      <sheetName val="อัตราราคาวัสดุ"/>
      <sheetName val="อัตราลูกรังและงานทาง"/>
      <sheetName val="คสล.และวัสดุ"/>
      <sheetName val="ราคาท่อ"/>
      <sheetName val="ค่าขนส่งท่อ"/>
      <sheetName val="Irrigation Project code (R16+1)"/>
      <sheetName val="กสย11_1"/>
      <sheetName val="หน้า_ปมก"/>
      <sheetName val="ปมก__"/>
      <sheetName val="คสล_และวัสดุ"/>
      <sheetName val="Irrigation_Project_code_(R16+1)"/>
    </sheetNames>
    <sheetDataSet>
      <sheetData sheetId="0" refreshError="1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สรุป"/>
      <sheetName val="S1"/>
      <sheetName val="โครงการ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ชป.ง.01"/>
      <sheetName val="ชป.ง.02"/>
      <sheetName val="ชป.ง.03"/>
      <sheetName val="ชป.ง.04"/>
      <sheetName val="ง.700"/>
      <sheetName val="ง.800"/>
      <sheetName val="ง.801"/>
      <sheetName val="ง.900"/>
      <sheetName val="220"/>
      <sheetName val="Sheet1"/>
      <sheetName val="Sheet2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ผู้รับผิดชอบ"/>
      <sheetName val="ฟอร์มห้วยหลวง"/>
      <sheetName val="ฟอร์มห้วยหลวง (2)"/>
      <sheetName val="ฟอร์มห้วยหลวง (3)"/>
      <sheetName val="ฟอร์มห้วยหลวง (4)"/>
      <sheetName val="ฟอร์มทุ่งสัมฤทธิ์"/>
      <sheetName val="ฟอร์มทุ่งสัมฤทธิ์ (2)"/>
      <sheetName val="ฟอร์มทุ่งสัมฤทธิ์ (3)"/>
      <sheetName val="ฟอร์มทุ่งสัมฤทธิ์ (4)"/>
      <sheetName val="ฟอร์มทุ่งสัมฤทธิ์ (5)"/>
      <sheetName val="ฟอร์มทุ่งสัมฤทธิ์ (6)"/>
      <sheetName val="ฟอร์มทุ่งสัมฤทธิ์ (7)"/>
      <sheetName val="ฟอร์มลุ่มน้ำปิงตอนล่าง"/>
      <sheetName val="ฟอร์มลุ่มน้ำปิงตอนล่าง (2)"/>
      <sheetName val="ฟอร์มลุ่มน้ำปิงตอนล่าง (3)"/>
      <sheetName val="ฟอร์มลุ่มน้ำปิงตอนล่าง (4)"/>
      <sheetName val="ฟอร์มลุ่มน้ำปิงตอนล่าง (5)"/>
      <sheetName val="ฟอร์มลุ่มน้ำปิงตอนล่าง (6)"/>
      <sheetName val="ฟอร์มลุ่มน้ำปิงตอนล่าง (7)"/>
      <sheetName val="ฟอร์มลุ่มน้ำปิงตอนล่าง (8)"/>
      <sheetName val="ฟอร์มลุ่มน้ำปิงตอนล่าง (9)"/>
      <sheetName val="ฟอร์มลุ่มน้ำปิงตอนล่าง (10)"/>
      <sheetName val="ฟอร์มลุ่มน้ำปิงตอนล่าง (11)"/>
      <sheetName val="ฟอร์มแม่ลาว"/>
      <sheetName val="ทั้งหมด"/>
      <sheetName val="ฟอร์มแม่ลาว (2)"/>
      <sheetName val="ฟอร์มแม่ลาว (3)"/>
      <sheetName val="ฟอร์มแม่ลาว (4)"/>
      <sheetName val="ฟอร์มแม่ลาว (5)"/>
      <sheetName val="ฟอร์มแม่ลาว (6)"/>
      <sheetName val="ฟอร์มกระเสียว"/>
      <sheetName val="ฟอร์มกระเสียว (2)"/>
      <sheetName val="ฟอร์มกระเสียว (3)"/>
      <sheetName val="ขนาดใหญ่ (3)"/>
      <sheetName val="ฟอร์มหนองหญ้าม้า"/>
      <sheetName val="ฟอร์มบ้านบุ่ง"/>
      <sheetName val="ฟอร์มกระแสสินธุ์"/>
      <sheetName val="ฟอร์มกระแสสินธุ์ (2)"/>
      <sheetName val="ฟอร์มวังร่มเกล้า"/>
      <sheetName val="ฟอร์มบ้านดง"/>
      <sheetName val="ขนาดกลาง"/>
      <sheetName val="แบบฟอร์มท่อ"/>
      <sheetName val="แบบฟอร์มขุดลอก"/>
      <sheetName val="สรุป (รายเดือน44)"/>
      <sheetName val="ทาง"/>
      <sheetName val="ขุดลอก"/>
      <sheetName val="²耀ร์มลุ่มน้ำปิงตอนล่าง (3)"/>
      <sheetName val="ฟอรੌมกระเสียว (2)"/>
      <sheetName val="ฟอร์มหนองหญ้ยม้า"/>
      <sheetName val="ฟอਣ์มบ้านบุ่ਇ"/>
      <sheetName val="ฟอร่มกระแสสินธุ์ (2)"/>
      <sheetName val="แบบฟอย์มขุดลอ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/>
      <sheetData sheetId="41" refreshError="1"/>
      <sheetData sheetId="42" refreshError="1"/>
      <sheetData sheetId="43" refreshError="1"/>
      <sheetData sheetId="44" refreshError="1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คูน้ำ"/>
      <sheetName val="ปรับปรุง"/>
      <sheetName val="ศูนย์ภูพาน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25BASIN"/>
      <sheetName val="10"/>
      <sheetName val="11"/>
      <sheetName val="12"/>
      <sheetName val="13"/>
      <sheetName val="14"/>
      <sheetName val="15"/>
      <sheetName val="16"/>
      <sheetName val="1"/>
      <sheetName val="2"/>
      <sheetName val="3"/>
      <sheetName val="4"/>
      <sheetName val="5"/>
      <sheetName val="6"/>
      <sheetName val="7"/>
      <sheetName val="8"/>
      <sheetName val="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****01"/>
      <sheetName val="ปก"/>
      <sheetName val="ข้อมูลเบื้องต้น"/>
      <sheetName val="กสย11"/>
      <sheetName val="กสย11.1"/>
      <sheetName val="หน้า ปมก"/>
      <sheetName val="ปมก. "/>
      <sheetName val="รายละเอียด"/>
      <sheetName val="อัตราราคาวัสดุ"/>
      <sheetName val="อัตราลูกรังและงานทาง"/>
      <sheetName val="คสล.และวัสดุ"/>
      <sheetName val="ราคาท่อ"/>
      <sheetName val="ค่าขนส่งท่อ"/>
      <sheetName val="กสย11_1"/>
      <sheetName val="อะตราลูกรังและงานทาง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/>
      <sheetData sheetId="7" refreshError="1"/>
      <sheetData sheetId="8"/>
      <sheetData sheetId="9" refreshError="1"/>
      <sheetData sheetId="10"/>
      <sheetData sheetId="11" refreshError="1"/>
      <sheetData sheetId="12" refreshError="1"/>
      <sheetData sheetId="13"/>
      <sheetData sheetId="14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****01"/>
      <sheetName val="ประมาณการ"/>
      <sheetName val="ข้อมูลเบื้องต้น"/>
      <sheetName val="ทำนบดิน 1"/>
      <sheetName val="ทำนบดิน 3"/>
      <sheetName val="ทำนบดิน 4"/>
      <sheetName val="ประมาณการเก่า "/>
      <sheetName val="คสลsp (2)"/>
      <sheetName val="S-SP new"/>
      <sheetName val="unit-p"/>
      <sheetName val="UNIT"/>
      <sheetName val="ราคาวัสดุ"/>
      <sheetName val="KS11"/>
      <sheetName val="KS12 "/>
      <sheetName val="ตารางแยก"/>
      <sheetName val="จัดชื้อ"/>
      <sheetName val="แผนจัดจ้าง "/>
      <sheetName val="ML"/>
      <sheetName val="ราคากลาง1"/>
      <sheetName val="ราคากลาง2"/>
      <sheetName val="ไม้-เหล็ก"/>
      <sheetName val="รากลางจ้างเหมา"/>
      <sheetName val="ข้อมูลเบื้ฬงต้น"/>
      <sheetName val="ఈัఔชื้อ"/>
      <sheetName val="ుผఙจัดจ੉าง "/>
      <sheetName val="ไม้-เษล็ก"/>
      <sheetName val="أากลางจ้างเหมา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สรุป"/>
      <sheetName val="สชป.2"/>
      <sheetName val="สชป.5"/>
      <sheetName val="สชป.7 "/>
      <sheetName val="สชป.9 "/>
      <sheetName val="สชป.15"/>
      <sheetName val="สชป.16"/>
      <sheetName val="สำนักเครื่องจักรกล"/>
      <sheetName val="สชป.12"/>
      <sheetName val="สชป.14"/>
      <sheetName val="สำนักพัฒนาโครงสร้างฯ"/>
      <sheetName val="สำนักสำรวจฯ"/>
      <sheetName val="สำนักบริหารโครงการ"/>
      <sheetName val="สชป.8"/>
      <sheetName val="รวมสชป.13-14-15-16"/>
      <sheetName val="สชป.13"/>
      <sheetName val="กองกฎหมาย"/>
      <sheetName val="สำนักออกแบบ"/>
      <sheetName val="#RE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MTEF(รวม)"/>
      <sheetName val="cod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4.bin"/><Relationship Id="rId1" Type="http://schemas.openxmlformats.org/officeDocument/2006/relationships/externalLinkPath" Target="file:///\\Ls-chl-v2329\Share_PSPG\MyData\backup_data\511117\MTEF-490531.xls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1"/>
  </sheetPr>
  <dimension ref="A1:E227"/>
  <sheetViews>
    <sheetView view="pageBreakPreview" topLeftCell="A157" workbookViewId="0">
      <selection activeCell="G7" sqref="G7"/>
    </sheetView>
  </sheetViews>
  <sheetFormatPr defaultColWidth="9.140625" defaultRowHeight="23.25"/>
  <cols>
    <col min="1" max="1" width="10.42578125" style="1" bestFit="1" customWidth="1"/>
    <col min="2" max="2" width="11.85546875" style="1" bestFit="1" customWidth="1"/>
    <col min="3" max="3" width="6.28515625" style="1" bestFit="1" customWidth="1"/>
    <col min="4" max="4" width="46.28515625" style="1" customWidth="1"/>
    <col min="5" max="5" width="14.85546875" style="1" customWidth="1"/>
    <col min="6" max="16384" width="9.140625" style="1"/>
  </cols>
  <sheetData>
    <row r="1" spans="1:5" ht="26.25">
      <c r="A1" s="492" t="s">
        <v>55</v>
      </c>
      <c r="B1" s="493"/>
      <c r="C1" s="493"/>
      <c r="D1" s="493"/>
      <c r="E1" s="494"/>
    </row>
    <row r="2" spans="1:5" ht="26.25">
      <c r="A2" s="2" t="s">
        <v>56</v>
      </c>
      <c r="B2" s="2" t="s">
        <v>57</v>
      </c>
      <c r="C2" s="2" t="s">
        <v>58</v>
      </c>
      <c r="D2" s="2" t="s">
        <v>59</v>
      </c>
      <c r="E2" s="2" t="s">
        <v>60</v>
      </c>
    </row>
    <row r="3" spans="1:5">
      <c r="A3" s="3">
        <f t="shared" ref="A3:A66" si="0">INT(E3/100000)</f>
        <v>1</v>
      </c>
      <c r="B3" s="3">
        <f t="shared" ref="B3:B66" si="1">MOD(E3,100000)/1000</f>
        <v>50</v>
      </c>
      <c r="C3" s="3" t="str">
        <f t="shared" ref="C3:C66" si="2">RIGHT(E3,3)</f>
        <v>000</v>
      </c>
      <c r="D3" s="4" t="s">
        <v>61</v>
      </c>
      <c r="E3" s="3" t="s">
        <v>62</v>
      </c>
    </row>
    <row r="4" spans="1:5">
      <c r="A4" s="5">
        <f t="shared" si="0"/>
        <v>1</v>
      </c>
      <c r="B4" s="5">
        <f t="shared" si="1"/>
        <v>50.000999999999998</v>
      </c>
      <c r="C4" s="5" t="str">
        <f t="shared" si="2"/>
        <v>001</v>
      </c>
      <c r="D4" s="6" t="s">
        <v>63</v>
      </c>
      <c r="E4" s="5" t="s">
        <v>64</v>
      </c>
    </row>
    <row r="5" spans="1:5">
      <c r="A5" s="5">
        <f t="shared" si="0"/>
        <v>1</v>
      </c>
      <c r="B5" s="5">
        <f t="shared" si="1"/>
        <v>50.002000000000002</v>
      </c>
      <c r="C5" s="5" t="str">
        <f t="shared" si="2"/>
        <v>002</v>
      </c>
      <c r="D5" s="6" t="s">
        <v>65</v>
      </c>
      <c r="E5" s="5" t="s">
        <v>66</v>
      </c>
    </row>
    <row r="6" spans="1:5">
      <c r="A6" s="5">
        <f t="shared" si="0"/>
        <v>1</v>
      </c>
      <c r="B6" s="5">
        <f t="shared" si="1"/>
        <v>50.003</v>
      </c>
      <c r="C6" s="5" t="str">
        <f t="shared" si="2"/>
        <v>003</v>
      </c>
      <c r="D6" s="6" t="s">
        <v>67</v>
      </c>
      <c r="E6" s="5" t="s">
        <v>68</v>
      </c>
    </row>
    <row r="7" spans="1:5">
      <c r="A7" s="5">
        <f t="shared" si="0"/>
        <v>1</v>
      </c>
      <c r="B7" s="5">
        <f t="shared" si="1"/>
        <v>50.003999999999998</v>
      </c>
      <c r="C7" s="5" t="str">
        <f t="shared" si="2"/>
        <v>004</v>
      </c>
      <c r="D7" s="6" t="s">
        <v>69</v>
      </c>
      <c r="E7" s="5" t="s">
        <v>70</v>
      </c>
    </row>
    <row r="8" spans="1:5">
      <c r="A8" s="5">
        <f t="shared" si="0"/>
        <v>1</v>
      </c>
      <c r="B8" s="5">
        <f t="shared" si="1"/>
        <v>50.005000000000003</v>
      </c>
      <c r="C8" s="5" t="str">
        <f t="shared" si="2"/>
        <v>005</v>
      </c>
      <c r="D8" s="6" t="s">
        <v>71</v>
      </c>
      <c r="E8" s="5" t="s">
        <v>72</v>
      </c>
    </row>
    <row r="9" spans="1:5">
      <c r="A9" s="5">
        <f t="shared" si="0"/>
        <v>1</v>
      </c>
      <c r="B9" s="5">
        <f t="shared" si="1"/>
        <v>50.006</v>
      </c>
      <c r="C9" s="5" t="str">
        <f t="shared" si="2"/>
        <v>006</v>
      </c>
      <c r="D9" s="6" t="s">
        <v>73</v>
      </c>
      <c r="E9" s="5" t="s">
        <v>74</v>
      </c>
    </row>
    <row r="10" spans="1:5">
      <c r="A10" s="5">
        <f t="shared" si="0"/>
        <v>1</v>
      </c>
      <c r="B10" s="5">
        <f t="shared" si="1"/>
        <v>50.006999999999998</v>
      </c>
      <c r="C10" s="5" t="str">
        <f t="shared" si="2"/>
        <v>007</v>
      </c>
      <c r="D10" s="6" t="s">
        <v>75</v>
      </c>
      <c r="E10" s="5" t="s">
        <v>76</v>
      </c>
    </row>
    <row r="11" spans="1:5">
      <c r="A11" s="5">
        <f t="shared" si="0"/>
        <v>1</v>
      </c>
      <c r="B11" s="5">
        <f t="shared" si="1"/>
        <v>50.008000000000003</v>
      </c>
      <c r="C11" s="5" t="str">
        <f t="shared" si="2"/>
        <v>008</v>
      </c>
      <c r="D11" s="6" t="s">
        <v>77</v>
      </c>
      <c r="E11" s="5" t="s">
        <v>78</v>
      </c>
    </row>
    <row r="12" spans="1:5">
      <c r="A12" s="5">
        <f t="shared" si="0"/>
        <v>1</v>
      </c>
      <c r="B12" s="5">
        <f t="shared" si="1"/>
        <v>51.000999999999998</v>
      </c>
      <c r="C12" s="5" t="str">
        <f t="shared" si="2"/>
        <v>001</v>
      </c>
      <c r="D12" s="6" t="s">
        <v>79</v>
      </c>
      <c r="E12" s="5" t="s">
        <v>80</v>
      </c>
    </row>
    <row r="13" spans="1:5">
      <c r="A13" s="5">
        <f t="shared" si="0"/>
        <v>1</v>
      </c>
      <c r="B13" s="5">
        <f t="shared" si="1"/>
        <v>58.000999999999998</v>
      </c>
      <c r="C13" s="5" t="str">
        <f t="shared" si="2"/>
        <v>001</v>
      </c>
      <c r="D13" s="6" t="s">
        <v>81</v>
      </c>
      <c r="E13" s="5" t="s">
        <v>82</v>
      </c>
    </row>
    <row r="14" spans="1:5">
      <c r="A14" s="5">
        <f t="shared" si="0"/>
        <v>2</v>
      </c>
      <c r="B14" s="5">
        <f t="shared" si="1"/>
        <v>52</v>
      </c>
      <c r="C14" s="5" t="str">
        <f t="shared" si="2"/>
        <v>000</v>
      </c>
      <c r="D14" s="6" t="s">
        <v>83</v>
      </c>
      <c r="E14" s="5" t="s">
        <v>84</v>
      </c>
    </row>
    <row r="15" spans="1:5">
      <c r="A15" s="5">
        <f t="shared" si="0"/>
        <v>2</v>
      </c>
      <c r="B15" s="5">
        <f t="shared" si="1"/>
        <v>54.000999999999998</v>
      </c>
      <c r="C15" s="5" t="str">
        <f t="shared" si="2"/>
        <v>001</v>
      </c>
      <c r="D15" s="6" t="s">
        <v>85</v>
      </c>
      <c r="E15" s="5" t="s">
        <v>86</v>
      </c>
    </row>
    <row r="16" spans="1:5">
      <c r="A16" s="5">
        <f t="shared" si="0"/>
        <v>2</v>
      </c>
      <c r="B16" s="5">
        <f t="shared" si="1"/>
        <v>54.002000000000002</v>
      </c>
      <c r="C16" s="5" t="str">
        <f t="shared" si="2"/>
        <v>002</v>
      </c>
      <c r="D16" s="6" t="s">
        <v>87</v>
      </c>
      <c r="E16" s="5" t="s">
        <v>88</v>
      </c>
    </row>
    <row r="17" spans="1:5">
      <c r="A17" s="5">
        <f t="shared" si="0"/>
        <v>2</v>
      </c>
      <c r="B17" s="5">
        <f t="shared" si="1"/>
        <v>54.003</v>
      </c>
      <c r="C17" s="5" t="str">
        <f t="shared" si="2"/>
        <v>003</v>
      </c>
      <c r="D17" s="6" t="s">
        <v>89</v>
      </c>
      <c r="E17" s="5" t="s">
        <v>90</v>
      </c>
    </row>
    <row r="18" spans="1:5">
      <c r="A18" s="5">
        <f t="shared" si="0"/>
        <v>2</v>
      </c>
      <c r="B18" s="5">
        <f t="shared" si="1"/>
        <v>54.003999999999998</v>
      </c>
      <c r="C18" s="5" t="str">
        <f t="shared" si="2"/>
        <v>004</v>
      </c>
      <c r="D18" s="6" t="s">
        <v>91</v>
      </c>
      <c r="E18" s="5" t="s">
        <v>92</v>
      </c>
    </row>
    <row r="19" spans="1:5">
      <c r="A19" s="5">
        <f t="shared" si="0"/>
        <v>2</v>
      </c>
      <c r="B19" s="5">
        <f t="shared" si="1"/>
        <v>55.000999999999998</v>
      </c>
      <c r="C19" s="5" t="str">
        <f t="shared" si="2"/>
        <v>001</v>
      </c>
      <c r="D19" s="6" t="s">
        <v>93</v>
      </c>
      <c r="E19" s="5" t="s">
        <v>94</v>
      </c>
    </row>
    <row r="20" spans="1:5">
      <c r="A20" s="5">
        <f t="shared" si="0"/>
        <v>2</v>
      </c>
      <c r="B20" s="5">
        <f t="shared" si="1"/>
        <v>56.000999999999998</v>
      </c>
      <c r="C20" s="5" t="str">
        <f t="shared" si="2"/>
        <v>001</v>
      </c>
      <c r="D20" s="6" t="s">
        <v>95</v>
      </c>
      <c r="E20" s="5" t="s">
        <v>96</v>
      </c>
    </row>
    <row r="21" spans="1:5">
      <c r="A21" s="5">
        <f t="shared" si="0"/>
        <v>2</v>
      </c>
      <c r="B21" s="5">
        <f t="shared" si="1"/>
        <v>57.000999999999998</v>
      </c>
      <c r="C21" s="5" t="str">
        <f t="shared" si="2"/>
        <v>001</v>
      </c>
      <c r="D21" s="6" t="s">
        <v>97</v>
      </c>
      <c r="E21" s="5" t="s">
        <v>98</v>
      </c>
    </row>
    <row r="22" spans="1:5">
      <c r="A22" s="5">
        <f t="shared" si="0"/>
        <v>2</v>
      </c>
      <c r="B22" s="5">
        <f t="shared" si="1"/>
        <v>57.002000000000002</v>
      </c>
      <c r="C22" s="5" t="str">
        <f t="shared" si="2"/>
        <v>002</v>
      </c>
      <c r="D22" s="6" t="s">
        <v>99</v>
      </c>
      <c r="E22" s="5" t="s">
        <v>100</v>
      </c>
    </row>
    <row r="23" spans="1:5">
      <c r="A23" s="5">
        <f t="shared" si="0"/>
        <v>2</v>
      </c>
      <c r="B23" s="5">
        <f t="shared" si="1"/>
        <v>57.003</v>
      </c>
      <c r="C23" s="5" t="str">
        <f t="shared" si="2"/>
        <v>003</v>
      </c>
      <c r="D23" s="6" t="s">
        <v>101</v>
      </c>
      <c r="E23" s="5" t="s">
        <v>102</v>
      </c>
    </row>
    <row r="24" spans="1:5">
      <c r="A24" s="5">
        <f t="shared" si="0"/>
        <v>3</v>
      </c>
      <c r="B24" s="5">
        <f t="shared" si="1"/>
        <v>53.000999999999998</v>
      </c>
      <c r="C24" s="5" t="str">
        <f t="shared" si="2"/>
        <v>001</v>
      </c>
      <c r="D24" s="6" t="s">
        <v>103</v>
      </c>
      <c r="E24" s="5" t="s">
        <v>104</v>
      </c>
    </row>
    <row r="25" spans="1:5">
      <c r="A25" s="5">
        <f t="shared" si="0"/>
        <v>3</v>
      </c>
      <c r="B25" s="5">
        <f t="shared" si="1"/>
        <v>60.000999999999998</v>
      </c>
      <c r="C25" s="5" t="str">
        <f t="shared" si="2"/>
        <v>001</v>
      </c>
      <c r="D25" s="6" t="s">
        <v>105</v>
      </c>
      <c r="E25" s="5" t="s">
        <v>106</v>
      </c>
    </row>
    <row r="26" spans="1:5">
      <c r="A26" s="5">
        <f t="shared" si="0"/>
        <v>3</v>
      </c>
      <c r="B26" s="5">
        <f t="shared" si="1"/>
        <v>60.002000000000002</v>
      </c>
      <c r="C26" s="5" t="str">
        <f t="shared" si="2"/>
        <v>002</v>
      </c>
      <c r="D26" s="6" t="s">
        <v>804</v>
      </c>
      <c r="E26" s="5" t="s">
        <v>107</v>
      </c>
    </row>
    <row r="27" spans="1:5">
      <c r="A27" s="5">
        <f t="shared" si="0"/>
        <v>3</v>
      </c>
      <c r="B27" s="5">
        <f t="shared" si="1"/>
        <v>65</v>
      </c>
      <c r="C27" s="5" t="str">
        <f t="shared" si="2"/>
        <v>000</v>
      </c>
      <c r="D27" s="6" t="s">
        <v>108</v>
      </c>
      <c r="E27" s="5" t="s">
        <v>109</v>
      </c>
    </row>
    <row r="28" spans="1:5">
      <c r="A28" s="5">
        <f t="shared" si="0"/>
        <v>3</v>
      </c>
      <c r="B28" s="5">
        <f t="shared" si="1"/>
        <v>65.001000000000005</v>
      </c>
      <c r="C28" s="5" t="str">
        <f t="shared" si="2"/>
        <v>001</v>
      </c>
      <c r="D28" s="6" t="s">
        <v>110</v>
      </c>
      <c r="E28" s="5" t="s">
        <v>111</v>
      </c>
    </row>
    <row r="29" spans="1:5">
      <c r="A29" s="5">
        <f t="shared" si="0"/>
        <v>3</v>
      </c>
      <c r="B29" s="5">
        <f t="shared" si="1"/>
        <v>65.001999999999995</v>
      </c>
      <c r="C29" s="5" t="str">
        <f t="shared" si="2"/>
        <v>002</v>
      </c>
      <c r="D29" s="6" t="s">
        <v>112</v>
      </c>
      <c r="E29" s="5" t="s">
        <v>113</v>
      </c>
    </row>
    <row r="30" spans="1:5">
      <c r="A30" s="5">
        <f t="shared" si="0"/>
        <v>3</v>
      </c>
      <c r="B30" s="5">
        <f t="shared" si="1"/>
        <v>65.003</v>
      </c>
      <c r="C30" s="5" t="str">
        <f t="shared" si="2"/>
        <v>003</v>
      </c>
      <c r="D30" s="6" t="s">
        <v>114</v>
      </c>
      <c r="E30" s="5" t="s">
        <v>115</v>
      </c>
    </row>
    <row r="31" spans="1:5">
      <c r="A31" s="5">
        <f t="shared" si="0"/>
        <v>3</v>
      </c>
      <c r="B31" s="5">
        <f t="shared" si="1"/>
        <v>65.004000000000005</v>
      </c>
      <c r="C31" s="5" t="str">
        <f t="shared" si="2"/>
        <v>004</v>
      </c>
      <c r="D31" s="6" t="s">
        <v>116</v>
      </c>
      <c r="E31" s="5" t="s">
        <v>117</v>
      </c>
    </row>
    <row r="32" spans="1:5">
      <c r="A32" s="5">
        <f t="shared" si="0"/>
        <v>3</v>
      </c>
      <c r="B32" s="5">
        <f t="shared" si="1"/>
        <v>65.004999999999995</v>
      </c>
      <c r="C32" s="5" t="str">
        <f t="shared" si="2"/>
        <v>005</v>
      </c>
      <c r="D32" s="6" t="s">
        <v>118</v>
      </c>
      <c r="E32" s="5" t="s">
        <v>119</v>
      </c>
    </row>
    <row r="33" spans="1:5">
      <c r="A33" s="5">
        <f t="shared" si="0"/>
        <v>3</v>
      </c>
      <c r="B33" s="5">
        <f t="shared" si="1"/>
        <v>66.001000000000005</v>
      </c>
      <c r="C33" s="5" t="str">
        <f t="shared" si="2"/>
        <v>001</v>
      </c>
      <c r="D33" s="6" t="s">
        <v>120</v>
      </c>
      <c r="E33" s="5" t="s">
        <v>121</v>
      </c>
    </row>
    <row r="34" spans="1:5">
      <c r="A34" s="5">
        <f t="shared" si="0"/>
        <v>3</v>
      </c>
      <c r="B34" s="5">
        <f t="shared" si="1"/>
        <v>66.001999999999995</v>
      </c>
      <c r="C34" s="5" t="str">
        <f t="shared" si="2"/>
        <v>002</v>
      </c>
      <c r="D34" s="6" t="s">
        <v>122</v>
      </c>
      <c r="E34" s="5" t="s">
        <v>123</v>
      </c>
    </row>
    <row r="35" spans="1:5">
      <c r="A35" s="5">
        <f t="shared" si="0"/>
        <v>3</v>
      </c>
      <c r="B35" s="5">
        <f t="shared" si="1"/>
        <v>66.003</v>
      </c>
      <c r="C35" s="5" t="str">
        <f t="shared" si="2"/>
        <v>003</v>
      </c>
      <c r="D35" s="6" t="s">
        <v>124</v>
      </c>
      <c r="E35" s="5" t="s">
        <v>125</v>
      </c>
    </row>
    <row r="36" spans="1:5">
      <c r="A36" s="5">
        <f t="shared" si="0"/>
        <v>4</v>
      </c>
      <c r="B36" s="5">
        <f t="shared" si="1"/>
        <v>54.000999999999998</v>
      </c>
      <c r="C36" s="5" t="str">
        <f t="shared" si="2"/>
        <v>001</v>
      </c>
      <c r="D36" s="6" t="s">
        <v>126</v>
      </c>
      <c r="E36" s="5" t="s">
        <v>127</v>
      </c>
    </row>
    <row r="37" spans="1:5">
      <c r="A37" s="5">
        <f t="shared" si="0"/>
        <v>4</v>
      </c>
      <c r="B37" s="5">
        <f t="shared" si="1"/>
        <v>54.002000000000002</v>
      </c>
      <c r="C37" s="5" t="str">
        <f t="shared" si="2"/>
        <v>002</v>
      </c>
      <c r="D37" s="6" t="s">
        <v>128</v>
      </c>
      <c r="E37" s="5" t="s">
        <v>129</v>
      </c>
    </row>
    <row r="38" spans="1:5">
      <c r="A38" s="5">
        <f t="shared" si="0"/>
        <v>4</v>
      </c>
      <c r="B38" s="5">
        <f t="shared" si="1"/>
        <v>62</v>
      </c>
      <c r="C38" s="5" t="str">
        <f t="shared" si="2"/>
        <v>000</v>
      </c>
      <c r="D38" s="6" t="s">
        <v>130</v>
      </c>
      <c r="E38" s="5" t="s">
        <v>131</v>
      </c>
    </row>
    <row r="39" spans="1:5">
      <c r="A39" s="5">
        <f t="shared" si="0"/>
        <v>4</v>
      </c>
      <c r="B39" s="5">
        <f t="shared" si="1"/>
        <v>62.000999999999998</v>
      </c>
      <c r="C39" s="5" t="str">
        <f t="shared" si="2"/>
        <v>001</v>
      </c>
      <c r="D39" s="6" t="s">
        <v>132</v>
      </c>
      <c r="E39" s="5" t="s">
        <v>133</v>
      </c>
    </row>
    <row r="40" spans="1:5">
      <c r="A40" s="5">
        <f t="shared" si="0"/>
        <v>4</v>
      </c>
      <c r="B40" s="5">
        <f t="shared" si="1"/>
        <v>62.002000000000002</v>
      </c>
      <c r="C40" s="5" t="str">
        <f t="shared" si="2"/>
        <v>002</v>
      </c>
      <c r="D40" s="6" t="s">
        <v>134</v>
      </c>
      <c r="E40" s="5" t="s">
        <v>135</v>
      </c>
    </row>
    <row r="41" spans="1:5">
      <c r="A41" s="5">
        <f t="shared" si="0"/>
        <v>4</v>
      </c>
      <c r="B41" s="5">
        <f t="shared" si="1"/>
        <v>62.003</v>
      </c>
      <c r="C41" s="5" t="str">
        <f t="shared" si="2"/>
        <v>003</v>
      </c>
      <c r="D41" s="6" t="s">
        <v>136</v>
      </c>
      <c r="E41" s="5" t="s">
        <v>137</v>
      </c>
    </row>
    <row r="42" spans="1:5">
      <c r="A42" s="5">
        <f t="shared" si="0"/>
        <v>4</v>
      </c>
      <c r="B42" s="5">
        <f t="shared" si="1"/>
        <v>63.000999999999998</v>
      </c>
      <c r="C42" s="5" t="str">
        <f t="shared" si="2"/>
        <v>001</v>
      </c>
      <c r="D42" s="6" t="s">
        <v>138</v>
      </c>
      <c r="E42" s="5" t="s">
        <v>139</v>
      </c>
    </row>
    <row r="43" spans="1:5">
      <c r="A43" s="5">
        <f t="shared" si="0"/>
        <v>4</v>
      </c>
      <c r="B43" s="5">
        <f t="shared" si="1"/>
        <v>64.001000000000005</v>
      </c>
      <c r="C43" s="5" t="str">
        <f t="shared" si="2"/>
        <v>001</v>
      </c>
      <c r="D43" s="6" t="s">
        <v>140</v>
      </c>
      <c r="E43" s="5" t="s">
        <v>141</v>
      </c>
    </row>
    <row r="44" spans="1:5">
      <c r="A44" s="5">
        <f t="shared" si="0"/>
        <v>4</v>
      </c>
      <c r="B44" s="5">
        <f t="shared" si="1"/>
        <v>64.001999999999995</v>
      </c>
      <c r="C44" s="5" t="str">
        <f t="shared" si="2"/>
        <v>002</v>
      </c>
      <c r="D44" s="6" t="s">
        <v>142</v>
      </c>
      <c r="E44" s="5" t="s">
        <v>143</v>
      </c>
    </row>
    <row r="45" spans="1:5">
      <c r="A45" s="5">
        <f t="shared" si="0"/>
        <v>4</v>
      </c>
      <c r="B45" s="5">
        <f t="shared" si="1"/>
        <v>64.003</v>
      </c>
      <c r="C45" s="5" t="str">
        <f t="shared" si="2"/>
        <v>003</v>
      </c>
      <c r="D45" s="6" t="s">
        <v>144</v>
      </c>
      <c r="E45" s="5" t="s">
        <v>145</v>
      </c>
    </row>
    <row r="46" spans="1:5">
      <c r="A46" s="5">
        <f t="shared" si="0"/>
        <v>5</v>
      </c>
      <c r="B46" s="5">
        <f t="shared" si="1"/>
        <v>39.000999999999998</v>
      </c>
      <c r="C46" s="5" t="str">
        <f t="shared" si="2"/>
        <v>001</v>
      </c>
      <c r="D46" s="6" t="s">
        <v>146</v>
      </c>
      <c r="E46" s="5" t="s">
        <v>147</v>
      </c>
    </row>
    <row r="47" spans="1:5">
      <c r="A47" s="5">
        <f t="shared" si="0"/>
        <v>5</v>
      </c>
      <c r="B47" s="5">
        <f t="shared" si="1"/>
        <v>39.002000000000002</v>
      </c>
      <c r="C47" s="5" t="str">
        <f t="shared" si="2"/>
        <v>002</v>
      </c>
      <c r="D47" s="6" t="s">
        <v>148</v>
      </c>
      <c r="E47" s="5" t="s">
        <v>149</v>
      </c>
    </row>
    <row r="48" spans="1:5">
      <c r="A48" s="5">
        <f t="shared" si="0"/>
        <v>5</v>
      </c>
      <c r="B48" s="5">
        <f t="shared" si="1"/>
        <v>39.003</v>
      </c>
      <c r="C48" s="5" t="str">
        <f t="shared" si="2"/>
        <v>003</v>
      </c>
      <c r="D48" s="6" t="s">
        <v>150</v>
      </c>
      <c r="E48" s="5" t="s">
        <v>151</v>
      </c>
    </row>
    <row r="49" spans="1:5">
      <c r="A49" s="5">
        <f t="shared" si="0"/>
        <v>5</v>
      </c>
      <c r="B49" s="5">
        <f t="shared" si="1"/>
        <v>41</v>
      </c>
      <c r="C49" s="5" t="str">
        <f t="shared" si="2"/>
        <v>000</v>
      </c>
      <c r="D49" s="6" t="s">
        <v>152</v>
      </c>
      <c r="E49" s="5" t="s">
        <v>153</v>
      </c>
    </row>
    <row r="50" spans="1:5">
      <c r="A50" s="5">
        <f t="shared" si="0"/>
        <v>5</v>
      </c>
      <c r="B50" s="5">
        <f t="shared" si="1"/>
        <v>41.000999999999998</v>
      </c>
      <c r="C50" s="5" t="str">
        <f t="shared" si="2"/>
        <v>001</v>
      </c>
      <c r="D50" s="6" t="s">
        <v>154</v>
      </c>
      <c r="E50" s="5" t="s">
        <v>155</v>
      </c>
    </row>
    <row r="51" spans="1:5">
      <c r="A51" s="5">
        <f t="shared" si="0"/>
        <v>5</v>
      </c>
      <c r="B51" s="5">
        <f t="shared" si="1"/>
        <v>41.002000000000002</v>
      </c>
      <c r="C51" s="5" t="str">
        <f t="shared" si="2"/>
        <v>002</v>
      </c>
      <c r="D51" s="6" t="s">
        <v>156</v>
      </c>
      <c r="E51" s="5" t="s">
        <v>157</v>
      </c>
    </row>
    <row r="52" spans="1:5">
      <c r="A52" s="5">
        <f t="shared" si="0"/>
        <v>5</v>
      </c>
      <c r="B52" s="5">
        <f t="shared" si="1"/>
        <v>42.000999999999998</v>
      </c>
      <c r="C52" s="5" t="str">
        <f t="shared" si="2"/>
        <v>001</v>
      </c>
      <c r="D52" s="6" t="s">
        <v>158</v>
      </c>
      <c r="E52" s="5" t="s">
        <v>159</v>
      </c>
    </row>
    <row r="53" spans="1:5">
      <c r="A53" s="5">
        <f t="shared" si="0"/>
        <v>5</v>
      </c>
      <c r="B53" s="5">
        <f t="shared" si="1"/>
        <v>43.000999999999998</v>
      </c>
      <c r="C53" s="5" t="str">
        <f t="shared" si="2"/>
        <v>001</v>
      </c>
      <c r="D53" s="6" t="s">
        <v>160</v>
      </c>
      <c r="E53" s="5" t="s">
        <v>161</v>
      </c>
    </row>
    <row r="54" spans="1:5">
      <c r="A54" s="5">
        <f t="shared" si="0"/>
        <v>5</v>
      </c>
      <c r="B54" s="5">
        <f t="shared" si="1"/>
        <v>47.000999999999998</v>
      </c>
      <c r="C54" s="5" t="str">
        <f t="shared" si="2"/>
        <v>001</v>
      </c>
      <c r="D54" s="6" t="s">
        <v>162</v>
      </c>
      <c r="E54" s="5" t="s">
        <v>163</v>
      </c>
    </row>
    <row r="55" spans="1:5">
      <c r="A55" s="5">
        <f t="shared" si="0"/>
        <v>5</v>
      </c>
      <c r="B55" s="5">
        <f t="shared" si="1"/>
        <v>47.002000000000002</v>
      </c>
      <c r="C55" s="5" t="str">
        <f t="shared" si="2"/>
        <v>002</v>
      </c>
      <c r="D55" s="6" t="s">
        <v>164</v>
      </c>
      <c r="E55" s="5" t="s">
        <v>165</v>
      </c>
    </row>
    <row r="56" spans="1:5">
      <c r="A56" s="5">
        <f t="shared" si="0"/>
        <v>5</v>
      </c>
      <c r="B56" s="5">
        <f t="shared" si="1"/>
        <v>47.003</v>
      </c>
      <c r="C56" s="5" t="str">
        <f t="shared" si="2"/>
        <v>003</v>
      </c>
      <c r="D56" s="6" t="s">
        <v>166</v>
      </c>
      <c r="E56" s="5" t="s">
        <v>167</v>
      </c>
    </row>
    <row r="57" spans="1:5">
      <c r="A57" s="5">
        <f t="shared" si="0"/>
        <v>5</v>
      </c>
      <c r="B57" s="5">
        <f t="shared" si="1"/>
        <v>47.003999999999998</v>
      </c>
      <c r="C57" s="5" t="str">
        <f t="shared" si="2"/>
        <v>004</v>
      </c>
      <c r="D57" s="6" t="s">
        <v>168</v>
      </c>
      <c r="E57" s="5" t="s">
        <v>169</v>
      </c>
    </row>
    <row r="58" spans="1:5">
      <c r="A58" s="5">
        <f t="shared" si="0"/>
        <v>6</v>
      </c>
      <c r="B58" s="5">
        <f t="shared" si="1"/>
        <v>36.000999999999998</v>
      </c>
      <c r="C58" s="5" t="str">
        <f t="shared" si="2"/>
        <v>001</v>
      </c>
      <c r="D58" s="6" t="s">
        <v>170</v>
      </c>
      <c r="E58" s="5" t="s">
        <v>171</v>
      </c>
    </row>
    <row r="59" spans="1:5">
      <c r="A59" s="5">
        <f t="shared" si="0"/>
        <v>6</v>
      </c>
      <c r="B59" s="5">
        <f t="shared" si="1"/>
        <v>40</v>
      </c>
      <c r="C59" s="5" t="str">
        <f t="shared" si="2"/>
        <v>000</v>
      </c>
      <c r="D59" s="6" t="s">
        <v>172</v>
      </c>
      <c r="E59" s="5" t="s">
        <v>173</v>
      </c>
    </row>
    <row r="60" spans="1:5">
      <c r="A60" s="5">
        <f t="shared" si="0"/>
        <v>6</v>
      </c>
      <c r="B60" s="5">
        <f t="shared" si="1"/>
        <v>40.000999999999998</v>
      </c>
      <c r="C60" s="5" t="str">
        <f t="shared" si="2"/>
        <v>001</v>
      </c>
      <c r="D60" s="6" t="s">
        <v>174</v>
      </c>
      <c r="E60" s="5" t="s">
        <v>175</v>
      </c>
    </row>
    <row r="61" spans="1:5">
      <c r="A61" s="5">
        <f t="shared" si="0"/>
        <v>6</v>
      </c>
      <c r="B61" s="5">
        <f t="shared" si="1"/>
        <v>40.002000000000002</v>
      </c>
      <c r="C61" s="5" t="str">
        <f t="shared" si="2"/>
        <v>002</v>
      </c>
      <c r="D61" s="6" t="s">
        <v>176</v>
      </c>
      <c r="E61" s="5" t="s">
        <v>177</v>
      </c>
    </row>
    <row r="62" spans="1:5">
      <c r="A62" s="5">
        <f t="shared" si="0"/>
        <v>6</v>
      </c>
      <c r="B62" s="5">
        <f t="shared" si="1"/>
        <v>40.003</v>
      </c>
      <c r="C62" s="5" t="str">
        <f t="shared" si="2"/>
        <v>003</v>
      </c>
      <c r="D62" s="6" t="s">
        <v>178</v>
      </c>
      <c r="E62" s="5" t="s">
        <v>179</v>
      </c>
    </row>
    <row r="63" spans="1:5">
      <c r="A63" s="5">
        <f t="shared" si="0"/>
        <v>6</v>
      </c>
      <c r="B63" s="5">
        <f t="shared" si="1"/>
        <v>40.003999999999998</v>
      </c>
      <c r="C63" s="5" t="str">
        <f t="shared" si="2"/>
        <v>004</v>
      </c>
      <c r="D63" s="6" t="s">
        <v>180</v>
      </c>
      <c r="E63" s="5" t="s">
        <v>181</v>
      </c>
    </row>
    <row r="64" spans="1:5">
      <c r="A64" s="5">
        <f t="shared" si="0"/>
        <v>6</v>
      </c>
      <c r="B64" s="5">
        <f t="shared" si="1"/>
        <v>44.000999999999998</v>
      </c>
      <c r="C64" s="5" t="str">
        <f t="shared" si="2"/>
        <v>001</v>
      </c>
      <c r="D64" s="6" t="s">
        <v>182</v>
      </c>
      <c r="E64" s="5" t="s">
        <v>183</v>
      </c>
    </row>
    <row r="65" spans="1:5">
      <c r="A65" s="5">
        <f t="shared" si="0"/>
        <v>6</v>
      </c>
      <c r="B65" s="5">
        <f t="shared" si="1"/>
        <v>44.002000000000002</v>
      </c>
      <c r="C65" s="5" t="str">
        <f t="shared" si="2"/>
        <v>002</v>
      </c>
      <c r="D65" s="6" t="s">
        <v>184</v>
      </c>
      <c r="E65" s="5" t="s">
        <v>185</v>
      </c>
    </row>
    <row r="66" spans="1:5">
      <c r="A66" s="5">
        <f t="shared" si="0"/>
        <v>6</v>
      </c>
      <c r="B66" s="5">
        <f t="shared" si="1"/>
        <v>45.000999999999998</v>
      </c>
      <c r="C66" s="5" t="str">
        <f t="shared" si="2"/>
        <v>001</v>
      </c>
      <c r="D66" s="6" t="s">
        <v>186</v>
      </c>
      <c r="E66" s="5" t="s">
        <v>187</v>
      </c>
    </row>
    <row r="67" spans="1:5">
      <c r="A67" s="5">
        <f t="shared" ref="A67:A130" si="3">INT(E67/100000)</f>
        <v>6</v>
      </c>
      <c r="B67" s="5">
        <f t="shared" ref="B67:B130" si="4">MOD(E67,100000)/1000</f>
        <v>46.000999999999998</v>
      </c>
      <c r="C67" s="5" t="str">
        <f t="shared" ref="C67:C130" si="5">RIGHT(E67,3)</f>
        <v>001</v>
      </c>
      <c r="D67" s="6" t="s">
        <v>188</v>
      </c>
      <c r="E67" s="5" t="s">
        <v>189</v>
      </c>
    </row>
    <row r="68" spans="1:5">
      <c r="A68" s="5">
        <f t="shared" si="3"/>
        <v>6</v>
      </c>
      <c r="B68" s="5">
        <f t="shared" si="4"/>
        <v>46.002000000000002</v>
      </c>
      <c r="C68" s="5" t="str">
        <f t="shared" si="5"/>
        <v>002</v>
      </c>
      <c r="D68" s="6" t="s">
        <v>190</v>
      </c>
      <c r="E68" s="5" t="s">
        <v>191</v>
      </c>
    </row>
    <row r="69" spans="1:5">
      <c r="A69" s="5">
        <f t="shared" si="3"/>
        <v>6</v>
      </c>
      <c r="B69" s="5">
        <f t="shared" si="4"/>
        <v>46.002000000000002</v>
      </c>
      <c r="C69" s="5" t="str">
        <f t="shared" si="5"/>
        <v>002</v>
      </c>
      <c r="D69" s="6" t="s">
        <v>192</v>
      </c>
      <c r="E69" s="5" t="s">
        <v>191</v>
      </c>
    </row>
    <row r="70" spans="1:5">
      <c r="A70" s="5">
        <f t="shared" si="3"/>
        <v>7</v>
      </c>
      <c r="B70" s="5">
        <f t="shared" si="4"/>
        <v>34</v>
      </c>
      <c r="C70" s="5" t="str">
        <f t="shared" si="5"/>
        <v>000</v>
      </c>
      <c r="D70" s="6" t="s">
        <v>193</v>
      </c>
      <c r="E70" s="5" t="s">
        <v>194</v>
      </c>
    </row>
    <row r="71" spans="1:5">
      <c r="A71" s="5">
        <f t="shared" si="3"/>
        <v>7</v>
      </c>
      <c r="B71" s="5">
        <f t="shared" si="4"/>
        <v>34.000999999999998</v>
      </c>
      <c r="C71" s="5" t="str">
        <f t="shared" si="5"/>
        <v>001</v>
      </c>
      <c r="D71" s="6" t="s">
        <v>195</v>
      </c>
      <c r="E71" s="5" t="s">
        <v>196</v>
      </c>
    </row>
    <row r="72" spans="1:5">
      <c r="A72" s="5">
        <f t="shared" si="3"/>
        <v>7</v>
      </c>
      <c r="B72" s="5">
        <f t="shared" si="4"/>
        <v>34.002000000000002</v>
      </c>
      <c r="C72" s="5" t="str">
        <f t="shared" si="5"/>
        <v>002</v>
      </c>
      <c r="D72" s="6" t="s">
        <v>197</v>
      </c>
      <c r="E72" s="5" t="s">
        <v>198</v>
      </c>
    </row>
    <row r="73" spans="1:5">
      <c r="A73" s="5">
        <f t="shared" si="3"/>
        <v>7</v>
      </c>
      <c r="B73" s="5">
        <f t="shared" si="4"/>
        <v>34.003</v>
      </c>
      <c r="C73" s="5" t="str">
        <f t="shared" si="5"/>
        <v>003</v>
      </c>
      <c r="D73" s="6" t="s">
        <v>199</v>
      </c>
      <c r="E73" s="5" t="s">
        <v>200</v>
      </c>
    </row>
    <row r="74" spans="1:5">
      <c r="A74" s="5">
        <f t="shared" si="3"/>
        <v>7</v>
      </c>
      <c r="B74" s="5">
        <f t="shared" si="4"/>
        <v>34.003999999999998</v>
      </c>
      <c r="C74" s="5" t="str">
        <f t="shared" si="5"/>
        <v>004</v>
      </c>
      <c r="D74" s="6" t="s">
        <v>201</v>
      </c>
      <c r="E74" s="5" t="s">
        <v>202</v>
      </c>
    </row>
    <row r="75" spans="1:5">
      <c r="A75" s="5">
        <f t="shared" si="3"/>
        <v>7</v>
      </c>
      <c r="B75" s="5">
        <f t="shared" si="4"/>
        <v>35.000999999999998</v>
      </c>
      <c r="C75" s="5" t="str">
        <f t="shared" si="5"/>
        <v>001</v>
      </c>
      <c r="D75" s="6" t="s">
        <v>203</v>
      </c>
      <c r="E75" s="5" t="s">
        <v>204</v>
      </c>
    </row>
    <row r="76" spans="1:5">
      <c r="A76" s="5">
        <f t="shared" si="3"/>
        <v>7</v>
      </c>
      <c r="B76" s="5">
        <f t="shared" si="4"/>
        <v>37.000999999999998</v>
      </c>
      <c r="C76" s="5" t="str">
        <f t="shared" si="5"/>
        <v>001</v>
      </c>
      <c r="D76" s="6" t="s">
        <v>205</v>
      </c>
      <c r="E76" s="5" t="s">
        <v>206</v>
      </c>
    </row>
    <row r="77" spans="1:5">
      <c r="A77" s="5">
        <f t="shared" si="3"/>
        <v>7</v>
      </c>
      <c r="B77" s="5">
        <f t="shared" si="4"/>
        <v>48.000999999999998</v>
      </c>
      <c r="C77" s="5" t="str">
        <f t="shared" si="5"/>
        <v>001</v>
      </c>
      <c r="D77" s="6" t="s">
        <v>207</v>
      </c>
      <c r="E77" s="5" t="s">
        <v>208</v>
      </c>
    </row>
    <row r="78" spans="1:5">
      <c r="A78" s="5">
        <f t="shared" si="3"/>
        <v>7</v>
      </c>
      <c r="B78" s="5">
        <f t="shared" si="4"/>
        <v>48.002000000000002</v>
      </c>
      <c r="C78" s="5" t="str">
        <f t="shared" si="5"/>
        <v>002</v>
      </c>
      <c r="D78" s="6" t="s">
        <v>209</v>
      </c>
      <c r="E78" s="5" t="s">
        <v>210</v>
      </c>
    </row>
    <row r="79" spans="1:5">
      <c r="A79" s="5">
        <f t="shared" si="3"/>
        <v>7</v>
      </c>
      <c r="B79" s="5">
        <f t="shared" si="4"/>
        <v>49.000999999999998</v>
      </c>
      <c r="C79" s="5" t="str">
        <f t="shared" si="5"/>
        <v>001</v>
      </c>
      <c r="D79" s="6" t="s">
        <v>211</v>
      </c>
      <c r="E79" s="5" t="s">
        <v>212</v>
      </c>
    </row>
    <row r="80" spans="1:5">
      <c r="A80" s="5">
        <f t="shared" si="3"/>
        <v>8</v>
      </c>
      <c r="B80" s="5">
        <f t="shared" si="4"/>
        <v>30</v>
      </c>
      <c r="C80" s="5" t="str">
        <f t="shared" si="5"/>
        <v>000</v>
      </c>
      <c r="D80" s="6" t="s">
        <v>213</v>
      </c>
      <c r="E80" s="5" t="s">
        <v>214</v>
      </c>
    </row>
    <row r="81" spans="1:5">
      <c r="A81" s="5">
        <f t="shared" si="3"/>
        <v>8</v>
      </c>
      <c r="B81" s="5">
        <f t="shared" si="4"/>
        <v>30.001000000000001</v>
      </c>
      <c r="C81" s="5" t="str">
        <f t="shared" si="5"/>
        <v>001</v>
      </c>
      <c r="D81" s="6" t="s">
        <v>215</v>
      </c>
      <c r="E81" s="5" t="s">
        <v>216</v>
      </c>
    </row>
    <row r="82" spans="1:5">
      <c r="A82" s="5">
        <f t="shared" si="3"/>
        <v>8</v>
      </c>
      <c r="B82" s="5">
        <f t="shared" si="4"/>
        <v>30.001999999999999</v>
      </c>
      <c r="C82" s="5" t="str">
        <f t="shared" si="5"/>
        <v>002</v>
      </c>
      <c r="D82" s="6" t="s">
        <v>217</v>
      </c>
      <c r="E82" s="5" t="s">
        <v>218</v>
      </c>
    </row>
    <row r="83" spans="1:5">
      <c r="A83" s="5">
        <f t="shared" si="3"/>
        <v>8</v>
      </c>
      <c r="B83" s="5">
        <f t="shared" si="4"/>
        <v>30.003</v>
      </c>
      <c r="C83" s="5" t="str">
        <f t="shared" si="5"/>
        <v>003</v>
      </c>
      <c r="D83" s="6" t="s">
        <v>219</v>
      </c>
      <c r="E83" s="5" t="s">
        <v>220</v>
      </c>
    </row>
    <row r="84" spans="1:5">
      <c r="A84" s="5">
        <f t="shared" si="3"/>
        <v>8</v>
      </c>
      <c r="B84" s="5">
        <f t="shared" si="4"/>
        <v>30.004000000000001</v>
      </c>
      <c r="C84" s="5" t="str">
        <f t="shared" si="5"/>
        <v>004</v>
      </c>
      <c r="D84" s="6" t="s">
        <v>221</v>
      </c>
      <c r="E84" s="5" t="s">
        <v>222</v>
      </c>
    </row>
    <row r="85" spans="1:5">
      <c r="A85" s="5">
        <f t="shared" si="3"/>
        <v>8</v>
      </c>
      <c r="B85" s="5">
        <f t="shared" si="4"/>
        <v>30.004999999999999</v>
      </c>
      <c r="C85" s="5" t="str">
        <f t="shared" si="5"/>
        <v>005</v>
      </c>
      <c r="D85" s="6" t="s">
        <v>223</v>
      </c>
      <c r="E85" s="5" t="s">
        <v>224</v>
      </c>
    </row>
    <row r="86" spans="1:5">
      <c r="A86" s="5">
        <f t="shared" si="3"/>
        <v>8</v>
      </c>
      <c r="B86" s="5">
        <f t="shared" si="4"/>
        <v>30.006</v>
      </c>
      <c r="C86" s="5" t="str">
        <f t="shared" si="5"/>
        <v>006</v>
      </c>
      <c r="D86" s="6" t="s">
        <v>225</v>
      </c>
      <c r="E86" s="5" t="s">
        <v>226</v>
      </c>
    </row>
    <row r="87" spans="1:5">
      <c r="A87" s="5">
        <f t="shared" si="3"/>
        <v>8</v>
      </c>
      <c r="B87" s="5">
        <f t="shared" si="4"/>
        <v>30.007000000000001</v>
      </c>
      <c r="C87" s="5" t="str">
        <f t="shared" si="5"/>
        <v>007</v>
      </c>
      <c r="D87" s="6" t="s">
        <v>227</v>
      </c>
      <c r="E87" s="5" t="s">
        <v>228</v>
      </c>
    </row>
    <row r="88" spans="1:5">
      <c r="A88" s="5">
        <f t="shared" si="3"/>
        <v>8</v>
      </c>
      <c r="B88" s="5">
        <f t="shared" si="4"/>
        <v>30.007999999999999</v>
      </c>
      <c r="C88" s="5" t="str">
        <f t="shared" si="5"/>
        <v>008</v>
      </c>
      <c r="D88" s="6" t="s">
        <v>229</v>
      </c>
      <c r="E88" s="5" t="s">
        <v>230</v>
      </c>
    </row>
    <row r="89" spans="1:5">
      <c r="A89" s="5">
        <f t="shared" si="3"/>
        <v>8</v>
      </c>
      <c r="B89" s="5">
        <f t="shared" si="4"/>
        <v>30.009</v>
      </c>
      <c r="C89" s="5" t="str">
        <f t="shared" si="5"/>
        <v>009</v>
      </c>
      <c r="D89" s="6" t="s">
        <v>231</v>
      </c>
      <c r="E89" s="5" t="s">
        <v>232</v>
      </c>
    </row>
    <row r="90" spans="1:5">
      <c r="A90" s="5">
        <f t="shared" si="3"/>
        <v>8</v>
      </c>
      <c r="B90" s="5">
        <f t="shared" si="4"/>
        <v>31.001000000000001</v>
      </c>
      <c r="C90" s="5" t="str">
        <f t="shared" si="5"/>
        <v>001</v>
      </c>
      <c r="D90" s="6" t="s">
        <v>233</v>
      </c>
      <c r="E90" s="5" t="s">
        <v>234</v>
      </c>
    </row>
    <row r="91" spans="1:5">
      <c r="A91" s="5">
        <f t="shared" si="3"/>
        <v>8</v>
      </c>
      <c r="B91" s="5">
        <f t="shared" si="4"/>
        <v>31.001999999999999</v>
      </c>
      <c r="C91" s="5" t="str">
        <f t="shared" si="5"/>
        <v>002</v>
      </c>
      <c r="D91" s="6" t="s">
        <v>235</v>
      </c>
      <c r="E91" s="5" t="s">
        <v>236</v>
      </c>
    </row>
    <row r="92" spans="1:5">
      <c r="A92" s="5">
        <f t="shared" si="3"/>
        <v>8</v>
      </c>
      <c r="B92" s="5">
        <f t="shared" si="4"/>
        <v>32.000999999999998</v>
      </c>
      <c r="C92" s="5" t="str">
        <f t="shared" si="5"/>
        <v>001</v>
      </c>
      <c r="D92" s="6" t="s">
        <v>237</v>
      </c>
      <c r="E92" s="5" t="s">
        <v>238</v>
      </c>
    </row>
    <row r="93" spans="1:5">
      <c r="A93" s="5">
        <f t="shared" si="3"/>
        <v>8</v>
      </c>
      <c r="B93" s="5">
        <f t="shared" si="4"/>
        <v>33.000999999999998</v>
      </c>
      <c r="C93" s="5" t="str">
        <f t="shared" si="5"/>
        <v>001</v>
      </c>
      <c r="D93" s="6" t="s">
        <v>239</v>
      </c>
      <c r="E93" s="5" t="s">
        <v>240</v>
      </c>
    </row>
    <row r="94" spans="1:5">
      <c r="A94" s="5">
        <f t="shared" si="3"/>
        <v>9</v>
      </c>
      <c r="B94" s="5">
        <f t="shared" si="4"/>
        <v>20</v>
      </c>
      <c r="C94" s="5" t="str">
        <f t="shared" si="5"/>
        <v>000</v>
      </c>
      <c r="D94" s="6" t="s">
        <v>241</v>
      </c>
      <c r="E94" s="5" t="s">
        <v>242</v>
      </c>
    </row>
    <row r="95" spans="1:5">
      <c r="A95" s="5">
        <f t="shared" si="3"/>
        <v>9</v>
      </c>
      <c r="B95" s="5">
        <f t="shared" si="4"/>
        <v>20.001000000000001</v>
      </c>
      <c r="C95" s="5" t="str">
        <f t="shared" si="5"/>
        <v>001</v>
      </c>
      <c r="D95" s="6" t="s">
        <v>243</v>
      </c>
      <c r="E95" s="5" t="s">
        <v>244</v>
      </c>
    </row>
    <row r="96" spans="1:5">
      <c r="A96" s="5">
        <f t="shared" si="3"/>
        <v>9</v>
      </c>
      <c r="B96" s="5">
        <f t="shared" si="4"/>
        <v>20.001999999999999</v>
      </c>
      <c r="C96" s="5" t="str">
        <f t="shared" si="5"/>
        <v>002</v>
      </c>
      <c r="D96" s="6" t="s">
        <v>245</v>
      </c>
      <c r="E96" s="5" t="s">
        <v>246</v>
      </c>
    </row>
    <row r="97" spans="1:5">
      <c r="A97" s="5">
        <f t="shared" si="3"/>
        <v>9</v>
      </c>
      <c r="B97" s="5">
        <f t="shared" si="4"/>
        <v>20.003</v>
      </c>
      <c r="C97" s="5" t="str">
        <f t="shared" si="5"/>
        <v>003</v>
      </c>
      <c r="D97" s="6" t="s">
        <v>247</v>
      </c>
      <c r="E97" s="5" t="s">
        <v>248</v>
      </c>
    </row>
    <row r="98" spans="1:5">
      <c r="A98" s="5">
        <f t="shared" si="3"/>
        <v>9</v>
      </c>
      <c r="B98" s="5">
        <f t="shared" si="4"/>
        <v>21.001000000000001</v>
      </c>
      <c r="C98" s="5" t="str">
        <f t="shared" si="5"/>
        <v>001</v>
      </c>
      <c r="D98" s="6" t="s">
        <v>249</v>
      </c>
      <c r="E98" s="5" t="s">
        <v>250</v>
      </c>
    </row>
    <row r="99" spans="1:5">
      <c r="A99" s="5">
        <f t="shared" si="3"/>
        <v>9</v>
      </c>
      <c r="B99" s="5">
        <f t="shared" si="4"/>
        <v>21.001999999999999</v>
      </c>
      <c r="C99" s="5" t="str">
        <f t="shared" si="5"/>
        <v>002</v>
      </c>
      <c r="D99" s="6" t="s">
        <v>251</v>
      </c>
      <c r="E99" s="5" t="s">
        <v>252</v>
      </c>
    </row>
    <row r="100" spans="1:5">
      <c r="A100" s="5">
        <f t="shared" si="3"/>
        <v>9</v>
      </c>
      <c r="B100" s="5">
        <f t="shared" si="4"/>
        <v>22.001000000000001</v>
      </c>
      <c r="C100" s="5" t="str">
        <f t="shared" si="5"/>
        <v>001</v>
      </c>
      <c r="D100" s="6" t="s">
        <v>253</v>
      </c>
      <c r="E100" s="5" t="s">
        <v>254</v>
      </c>
    </row>
    <row r="101" spans="1:5">
      <c r="A101" s="5">
        <f t="shared" si="3"/>
        <v>9</v>
      </c>
      <c r="B101" s="5">
        <f t="shared" si="4"/>
        <v>23.001000000000001</v>
      </c>
      <c r="C101" s="5" t="str">
        <f t="shared" si="5"/>
        <v>001</v>
      </c>
      <c r="D101" s="6" t="s">
        <v>255</v>
      </c>
      <c r="E101" s="5" t="s">
        <v>256</v>
      </c>
    </row>
    <row r="102" spans="1:5">
      <c r="A102" s="5">
        <f t="shared" si="3"/>
        <v>9</v>
      </c>
      <c r="B102" s="5">
        <f t="shared" si="4"/>
        <v>24.001000000000001</v>
      </c>
      <c r="C102" s="5" t="str">
        <f t="shared" si="5"/>
        <v>001</v>
      </c>
      <c r="D102" s="6" t="s">
        <v>257</v>
      </c>
      <c r="E102" s="5" t="s">
        <v>258</v>
      </c>
    </row>
    <row r="103" spans="1:5">
      <c r="A103" s="5">
        <f t="shared" si="3"/>
        <v>9</v>
      </c>
      <c r="B103" s="5">
        <f t="shared" si="4"/>
        <v>24.001999999999999</v>
      </c>
      <c r="C103" s="5" t="str">
        <f t="shared" si="5"/>
        <v>002</v>
      </c>
      <c r="D103" s="6" t="s">
        <v>259</v>
      </c>
      <c r="E103" s="5" t="s">
        <v>260</v>
      </c>
    </row>
    <row r="104" spans="1:5">
      <c r="A104" s="5">
        <f t="shared" si="3"/>
        <v>9</v>
      </c>
      <c r="B104" s="5">
        <f t="shared" si="4"/>
        <v>25.001000000000001</v>
      </c>
      <c r="C104" s="5" t="str">
        <f t="shared" si="5"/>
        <v>001</v>
      </c>
      <c r="D104" s="6" t="s">
        <v>261</v>
      </c>
      <c r="E104" s="5" t="s">
        <v>262</v>
      </c>
    </row>
    <row r="105" spans="1:5">
      <c r="A105" s="5">
        <f t="shared" si="3"/>
        <v>9</v>
      </c>
      <c r="B105" s="5">
        <f t="shared" si="4"/>
        <v>25.001999999999999</v>
      </c>
      <c r="C105" s="5" t="str">
        <f t="shared" si="5"/>
        <v>002</v>
      </c>
      <c r="D105" s="6" t="s">
        <v>263</v>
      </c>
      <c r="E105" s="5" t="s">
        <v>264</v>
      </c>
    </row>
    <row r="106" spans="1:5">
      <c r="A106" s="5">
        <f t="shared" si="3"/>
        <v>9</v>
      </c>
      <c r="B106" s="5">
        <f t="shared" si="4"/>
        <v>26.001000000000001</v>
      </c>
      <c r="C106" s="5" t="str">
        <f t="shared" si="5"/>
        <v>001</v>
      </c>
      <c r="D106" s="6" t="s">
        <v>265</v>
      </c>
      <c r="E106" s="5" t="s">
        <v>266</v>
      </c>
    </row>
    <row r="107" spans="1:5">
      <c r="A107" s="5">
        <f t="shared" si="3"/>
        <v>9</v>
      </c>
      <c r="B107" s="5">
        <f t="shared" si="4"/>
        <v>26.001999999999999</v>
      </c>
      <c r="C107" s="5" t="str">
        <f t="shared" si="5"/>
        <v>002</v>
      </c>
      <c r="D107" s="6" t="s">
        <v>267</v>
      </c>
      <c r="E107" s="5" t="s">
        <v>268</v>
      </c>
    </row>
    <row r="108" spans="1:5">
      <c r="A108" s="5">
        <f t="shared" si="3"/>
        <v>9</v>
      </c>
      <c r="B108" s="5">
        <f t="shared" si="4"/>
        <v>27.001000000000001</v>
      </c>
      <c r="C108" s="5" t="str">
        <f t="shared" si="5"/>
        <v>001</v>
      </c>
      <c r="D108" s="6" t="s">
        <v>269</v>
      </c>
      <c r="E108" s="5" t="s">
        <v>270</v>
      </c>
    </row>
    <row r="109" spans="1:5">
      <c r="A109" s="5">
        <f t="shared" si="3"/>
        <v>10</v>
      </c>
      <c r="B109" s="5">
        <f t="shared" si="4"/>
        <v>13.000999999999999</v>
      </c>
      <c r="C109" s="5" t="str">
        <f t="shared" si="5"/>
        <v>001</v>
      </c>
      <c r="D109" s="6" t="s">
        <v>271</v>
      </c>
      <c r="E109" s="5" t="s">
        <v>272</v>
      </c>
    </row>
    <row r="110" spans="1:5">
      <c r="A110" s="5">
        <f t="shared" si="3"/>
        <v>10</v>
      </c>
      <c r="B110" s="5">
        <f t="shared" si="4"/>
        <v>13.002000000000001</v>
      </c>
      <c r="C110" s="5" t="str">
        <f t="shared" si="5"/>
        <v>002</v>
      </c>
      <c r="D110" s="6" t="s">
        <v>273</v>
      </c>
      <c r="E110" s="5" t="s">
        <v>274</v>
      </c>
    </row>
    <row r="111" spans="1:5">
      <c r="A111" s="5">
        <f t="shared" si="3"/>
        <v>10</v>
      </c>
      <c r="B111" s="5">
        <f t="shared" si="4"/>
        <v>13.003</v>
      </c>
      <c r="C111" s="5" t="str">
        <f t="shared" si="5"/>
        <v>003</v>
      </c>
      <c r="D111" s="6" t="s">
        <v>275</v>
      </c>
      <c r="E111" s="5" t="s">
        <v>276</v>
      </c>
    </row>
    <row r="112" spans="1:5">
      <c r="A112" s="5">
        <f t="shared" si="3"/>
        <v>10</v>
      </c>
      <c r="B112" s="5">
        <f t="shared" si="4"/>
        <v>13.004</v>
      </c>
      <c r="C112" s="5" t="str">
        <f t="shared" si="5"/>
        <v>004</v>
      </c>
      <c r="D112" s="6" t="s">
        <v>277</v>
      </c>
      <c r="E112" s="5" t="s">
        <v>278</v>
      </c>
    </row>
    <row r="113" spans="1:5">
      <c r="A113" s="5">
        <f t="shared" si="3"/>
        <v>10</v>
      </c>
      <c r="B113" s="5">
        <f t="shared" si="4"/>
        <v>15</v>
      </c>
      <c r="C113" s="5" t="str">
        <f t="shared" si="5"/>
        <v>000</v>
      </c>
      <c r="D113" s="6" t="s">
        <v>279</v>
      </c>
      <c r="E113" s="5" t="s">
        <v>280</v>
      </c>
    </row>
    <row r="114" spans="1:5">
      <c r="A114" s="5">
        <f t="shared" si="3"/>
        <v>10</v>
      </c>
      <c r="B114" s="5">
        <f t="shared" si="4"/>
        <v>15.000999999999999</v>
      </c>
      <c r="C114" s="5" t="str">
        <f t="shared" si="5"/>
        <v>001</v>
      </c>
      <c r="D114" s="6" t="s">
        <v>281</v>
      </c>
      <c r="E114" s="5" t="s">
        <v>282</v>
      </c>
    </row>
    <row r="115" spans="1:5">
      <c r="A115" s="5">
        <f t="shared" si="3"/>
        <v>10</v>
      </c>
      <c r="B115" s="5">
        <f t="shared" si="4"/>
        <v>15.002000000000001</v>
      </c>
      <c r="C115" s="5" t="str">
        <f t="shared" si="5"/>
        <v>002</v>
      </c>
      <c r="D115" s="6" t="s">
        <v>283</v>
      </c>
      <c r="E115" s="5" t="s">
        <v>284</v>
      </c>
    </row>
    <row r="116" spans="1:5">
      <c r="A116" s="5">
        <f t="shared" si="3"/>
        <v>10</v>
      </c>
      <c r="B116" s="5">
        <f t="shared" si="4"/>
        <v>15.003</v>
      </c>
      <c r="C116" s="5" t="str">
        <f t="shared" si="5"/>
        <v>003</v>
      </c>
      <c r="D116" s="6" t="s">
        <v>285</v>
      </c>
      <c r="E116" s="5" t="s">
        <v>286</v>
      </c>
    </row>
    <row r="117" spans="1:5">
      <c r="A117" s="5">
        <f t="shared" si="3"/>
        <v>10</v>
      </c>
      <c r="B117" s="5">
        <f t="shared" si="4"/>
        <v>15.004</v>
      </c>
      <c r="C117" s="5" t="str">
        <f t="shared" si="5"/>
        <v>004</v>
      </c>
      <c r="D117" s="6" t="s">
        <v>287</v>
      </c>
      <c r="E117" s="5" t="s">
        <v>288</v>
      </c>
    </row>
    <row r="118" spans="1:5">
      <c r="A118" s="5">
        <f t="shared" si="3"/>
        <v>10</v>
      </c>
      <c r="B118" s="5">
        <f t="shared" si="4"/>
        <v>15.005000000000001</v>
      </c>
      <c r="C118" s="5" t="str">
        <f t="shared" si="5"/>
        <v>005</v>
      </c>
      <c r="D118" s="6" t="s">
        <v>289</v>
      </c>
      <c r="E118" s="5" t="s">
        <v>290</v>
      </c>
    </row>
    <row r="119" spans="1:5">
      <c r="A119" s="5">
        <f t="shared" si="3"/>
        <v>10</v>
      </c>
      <c r="B119" s="5">
        <f t="shared" si="4"/>
        <v>16.001000000000001</v>
      </c>
      <c r="C119" s="5" t="str">
        <f t="shared" si="5"/>
        <v>001</v>
      </c>
      <c r="D119" s="6" t="s">
        <v>291</v>
      </c>
      <c r="E119" s="5" t="s">
        <v>292</v>
      </c>
    </row>
    <row r="120" spans="1:5">
      <c r="A120" s="5">
        <f t="shared" si="3"/>
        <v>10</v>
      </c>
      <c r="B120" s="5">
        <f t="shared" si="4"/>
        <v>17.001000000000001</v>
      </c>
      <c r="C120" s="5" t="str">
        <f t="shared" si="5"/>
        <v>001</v>
      </c>
      <c r="D120" s="6" t="s">
        <v>293</v>
      </c>
      <c r="E120" s="5" t="s">
        <v>294</v>
      </c>
    </row>
    <row r="121" spans="1:5">
      <c r="A121" s="5">
        <f t="shared" si="3"/>
        <v>10</v>
      </c>
      <c r="B121" s="5">
        <f t="shared" si="4"/>
        <v>18.001000000000001</v>
      </c>
      <c r="C121" s="5" t="str">
        <f t="shared" si="5"/>
        <v>001</v>
      </c>
      <c r="D121" s="6" t="s">
        <v>295</v>
      </c>
      <c r="E121" s="5" t="s">
        <v>296</v>
      </c>
    </row>
    <row r="122" spans="1:5">
      <c r="A122" s="5">
        <f t="shared" si="3"/>
        <v>10</v>
      </c>
      <c r="B122" s="5">
        <f t="shared" si="4"/>
        <v>18.001999999999999</v>
      </c>
      <c r="C122" s="5" t="str">
        <f t="shared" si="5"/>
        <v>002</v>
      </c>
      <c r="D122" s="6" t="s">
        <v>297</v>
      </c>
      <c r="E122" s="5" t="s">
        <v>298</v>
      </c>
    </row>
    <row r="123" spans="1:5">
      <c r="A123" s="5">
        <f t="shared" si="3"/>
        <v>10</v>
      </c>
      <c r="B123" s="5">
        <f t="shared" si="4"/>
        <v>18.003</v>
      </c>
      <c r="C123" s="5" t="str">
        <f t="shared" si="5"/>
        <v>003</v>
      </c>
      <c r="D123" s="6" t="s">
        <v>299</v>
      </c>
      <c r="E123" s="5" t="s">
        <v>300</v>
      </c>
    </row>
    <row r="124" spans="1:5">
      <c r="A124" s="5">
        <f t="shared" si="3"/>
        <v>10</v>
      </c>
      <c r="B124" s="5">
        <f t="shared" si="4"/>
        <v>18.004000000000001</v>
      </c>
      <c r="C124" s="5" t="str">
        <f t="shared" si="5"/>
        <v>004</v>
      </c>
      <c r="D124" s="6" t="s">
        <v>301</v>
      </c>
      <c r="E124" s="5" t="s">
        <v>302</v>
      </c>
    </row>
    <row r="125" spans="1:5">
      <c r="A125" s="5">
        <f t="shared" si="3"/>
        <v>10</v>
      </c>
      <c r="B125" s="5">
        <f t="shared" si="4"/>
        <v>60.000999999999998</v>
      </c>
      <c r="C125" s="5" t="str">
        <f t="shared" si="5"/>
        <v>001</v>
      </c>
      <c r="D125" s="6" t="s">
        <v>303</v>
      </c>
      <c r="E125" s="5" t="s">
        <v>304</v>
      </c>
    </row>
    <row r="126" spans="1:5">
      <c r="A126" s="5">
        <f t="shared" si="3"/>
        <v>10</v>
      </c>
      <c r="B126" s="5">
        <f t="shared" si="4"/>
        <v>67.001000000000005</v>
      </c>
      <c r="C126" s="5" t="str">
        <f t="shared" si="5"/>
        <v>001</v>
      </c>
      <c r="D126" s="6" t="s">
        <v>305</v>
      </c>
      <c r="E126" s="5" t="s">
        <v>306</v>
      </c>
    </row>
    <row r="127" spans="1:5">
      <c r="A127" s="5">
        <f t="shared" si="3"/>
        <v>11</v>
      </c>
      <c r="B127" s="5">
        <f t="shared" si="4"/>
        <v>10.000999999999999</v>
      </c>
      <c r="C127" s="5" t="str">
        <f t="shared" si="5"/>
        <v>001</v>
      </c>
      <c r="D127" s="6" t="s">
        <v>307</v>
      </c>
      <c r="E127" s="5" t="s">
        <v>308</v>
      </c>
    </row>
    <row r="128" spans="1:5">
      <c r="A128" s="5">
        <f t="shared" si="3"/>
        <v>11</v>
      </c>
      <c r="B128" s="5">
        <f t="shared" si="4"/>
        <v>10.002000000000001</v>
      </c>
      <c r="C128" s="5" t="str">
        <f t="shared" si="5"/>
        <v>002</v>
      </c>
      <c r="D128" s="6" t="s">
        <v>309</v>
      </c>
      <c r="E128" s="5" t="s">
        <v>310</v>
      </c>
    </row>
    <row r="129" spans="1:5">
      <c r="A129" s="5">
        <f t="shared" si="3"/>
        <v>11</v>
      </c>
      <c r="B129" s="5">
        <f t="shared" si="4"/>
        <v>11</v>
      </c>
      <c r="C129" s="5" t="str">
        <f t="shared" si="5"/>
        <v>000</v>
      </c>
      <c r="D129" s="6" t="s">
        <v>311</v>
      </c>
      <c r="E129" s="5" t="s">
        <v>312</v>
      </c>
    </row>
    <row r="130" spans="1:5">
      <c r="A130" s="5">
        <f t="shared" si="3"/>
        <v>11</v>
      </c>
      <c r="B130" s="5">
        <f t="shared" si="4"/>
        <v>11.000999999999999</v>
      </c>
      <c r="C130" s="5" t="str">
        <f t="shared" si="5"/>
        <v>001</v>
      </c>
      <c r="D130" s="6" t="s">
        <v>313</v>
      </c>
      <c r="E130" s="5" t="s">
        <v>314</v>
      </c>
    </row>
    <row r="131" spans="1:5">
      <c r="A131" s="5">
        <f t="shared" ref="A131:A194" si="6">INT(E131/100000)</f>
        <v>11</v>
      </c>
      <c r="B131" s="5">
        <f t="shared" ref="B131:B194" si="7">MOD(E131,100000)/1000</f>
        <v>11.002000000000001</v>
      </c>
      <c r="C131" s="5" t="str">
        <f t="shared" ref="C131:C194" si="8">RIGHT(E131,3)</f>
        <v>002</v>
      </c>
      <c r="D131" s="6" t="s">
        <v>315</v>
      </c>
      <c r="E131" s="5" t="s">
        <v>316</v>
      </c>
    </row>
    <row r="132" spans="1:5">
      <c r="A132" s="5">
        <f t="shared" si="6"/>
        <v>11</v>
      </c>
      <c r="B132" s="5">
        <f t="shared" si="7"/>
        <v>11.003</v>
      </c>
      <c r="C132" s="5" t="str">
        <f t="shared" si="8"/>
        <v>003</v>
      </c>
      <c r="D132" s="6" t="s">
        <v>317</v>
      </c>
      <c r="E132" s="5" t="s">
        <v>318</v>
      </c>
    </row>
    <row r="133" spans="1:5">
      <c r="A133" s="5">
        <f t="shared" si="6"/>
        <v>11</v>
      </c>
      <c r="B133" s="5">
        <f t="shared" si="7"/>
        <v>11.004</v>
      </c>
      <c r="C133" s="5" t="str">
        <f t="shared" si="8"/>
        <v>004</v>
      </c>
      <c r="D133" s="6" t="s">
        <v>319</v>
      </c>
      <c r="E133" s="5" t="s">
        <v>320</v>
      </c>
    </row>
    <row r="134" spans="1:5">
      <c r="A134" s="5">
        <f t="shared" si="6"/>
        <v>11</v>
      </c>
      <c r="B134" s="5">
        <f t="shared" si="7"/>
        <v>11.004</v>
      </c>
      <c r="C134" s="5" t="str">
        <f t="shared" si="8"/>
        <v>004</v>
      </c>
      <c r="D134" s="6" t="s">
        <v>321</v>
      </c>
      <c r="E134" s="5" t="s">
        <v>320</v>
      </c>
    </row>
    <row r="135" spans="1:5">
      <c r="A135" s="5">
        <f t="shared" si="6"/>
        <v>11</v>
      </c>
      <c r="B135" s="5">
        <f t="shared" si="7"/>
        <v>12.000999999999999</v>
      </c>
      <c r="C135" s="5" t="str">
        <f t="shared" si="8"/>
        <v>001</v>
      </c>
      <c r="D135" s="6" t="s">
        <v>322</v>
      </c>
      <c r="E135" s="5" t="s">
        <v>323</v>
      </c>
    </row>
    <row r="136" spans="1:5">
      <c r="A136" s="5">
        <f t="shared" si="6"/>
        <v>11</v>
      </c>
      <c r="B136" s="5">
        <f t="shared" si="7"/>
        <v>12.002000000000001</v>
      </c>
      <c r="C136" s="5" t="str">
        <f t="shared" si="8"/>
        <v>002</v>
      </c>
      <c r="D136" s="6" t="s">
        <v>324</v>
      </c>
      <c r="E136" s="5" t="s">
        <v>325</v>
      </c>
    </row>
    <row r="137" spans="1:5">
      <c r="A137" s="5">
        <f t="shared" si="6"/>
        <v>11</v>
      </c>
      <c r="B137" s="5">
        <f t="shared" si="7"/>
        <v>13.000999999999999</v>
      </c>
      <c r="C137" s="5" t="str">
        <f t="shared" si="8"/>
        <v>001</v>
      </c>
      <c r="D137" s="6" t="s">
        <v>326</v>
      </c>
      <c r="E137" s="5" t="s">
        <v>327</v>
      </c>
    </row>
    <row r="138" spans="1:5">
      <c r="A138" s="5">
        <f t="shared" si="6"/>
        <v>11</v>
      </c>
      <c r="B138" s="5">
        <f t="shared" si="7"/>
        <v>13.002000000000001</v>
      </c>
      <c r="C138" s="5" t="str">
        <f t="shared" si="8"/>
        <v>002</v>
      </c>
      <c r="D138" s="6" t="s">
        <v>328</v>
      </c>
      <c r="E138" s="5" t="s">
        <v>329</v>
      </c>
    </row>
    <row r="139" spans="1:5">
      <c r="A139" s="5">
        <f t="shared" si="6"/>
        <v>11</v>
      </c>
      <c r="B139" s="5">
        <f t="shared" si="7"/>
        <v>24.001000000000001</v>
      </c>
      <c r="C139" s="5" t="str">
        <f t="shared" si="8"/>
        <v>001</v>
      </c>
      <c r="D139" s="6" t="s">
        <v>330</v>
      </c>
      <c r="E139" s="5" t="s">
        <v>331</v>
      </c>
    </row>
    <row r="140" spans="1:5">
      <c r="A140" s="5">
        <f t="shared" si="6"/>
        <v>11</v>
      </c>
      <c r="B140" s="5">
        <f t="shared" si="7"/>
        <v>73.001000000000005</v>
      </c>
      <c r="C140" s="5" t="str">
        <f t="shared" si="8"/>
        <v>001</v>
      </c>
      <c r="D140" s="6" t="s">
        <v>332</v>
      </c>
      <c r="E140" s="5" t="s">
        <v>333</v>
      </c>
    </row>
    <row r="141" spans="1:5">
      <c r="A141" s="5">
        <f t="shared" si="6"/>
        <v>11</v>
      </c>
      <c r="B141" s="5">
        <f t="shared" si="7"/>
        <v>74.001000000000005</v>
      </c>
      <c r="C141" s="5" t="str">
        <f t="shared" si="8"/>
        <v>001</v>
      </c>
      <c r="D141" s="6" t="s">
        <v>334</v>
      </c>
      <c r="E141" s="5" t="s">
        <v>335</v>
      </c>
    </row>
    <row r="142" spans="1:5">
      <c r="A142" s="5">
        <f t="shared" si="6"/>
        <v>11</v>
      </c>
      <c r="B142" s="5">
        <f t="shared" si="7"/>
        <v>74.001999999999995</v>
      </c>
      <c r="C142" s="5" t="str">
        <f t="shared" si="8"/>
        <v>002</v>
      </c>
      <c r="D142" s="6" t="s">
        <v>336</v>
      </c>
      <c r="E142" s="5" t="s">
        <v>337</v>
      </c>
    </row>
    <row r="143" spans="1:5">
      <c r="A143" s="5">
        <f t="shared" si="6"/>
        <v>12</v>
      </c>
      <c r="B143" s="5">
        <f t="shared" si="7"/>
        <v>13.000999999999999</v>
      </c>
      <c r="C143" s="5" t="str">
        <f t="shared" si="8"/>
        <v>001</v>
      </c>
      <c r="D143" s="6" t="s">
        <v>338</v>
      </c>
      <c r="E143" s="5" t="s">
        <v>339</v>
      </c>
    </row>
    <row r="144" spans="1:5">
      <c r="A144" s="5">
        <f t="shared" si="6"/>
        <v>12</v>
      </c>
      <c r="B144" s="5">
        <f t="shared" si="7"/>
        <v>13.002000000000001</v>
      </c>
      <c r="C144" s="5" t="str">
        <f t="shared" si="8"/>
        <v>002</v>
      </c>
      <c r="D144" s="6" t="s">
        <v>340</v>
      </c>
      <c r="E144" s="5" t="s">
        <v>341</v>
      </c>
    </row>
    <row r="145" spans="1:5">
      <c r="A145" s="5">
        <f t="shared" si="6"/>
        <v>12</v>
      </c>
      <c r="B145" s="5">
        <f t="shared" si="7"/>
        <v>14.000999999999999</v>
      </c>
      <c r="C145" s="5" t="str">
        <f t="shared" si="8"/>
        <v>001</v>
      </c>
      <c r="D145" s="6" t="s">
        <v>342</v>
      </c>
      <c r="E145" s="5" t="s">
        <v>343</v>
      </c>
    </row>
    <row r="146" spans="1:5">
      <c r="A146" s="5">
        <f t="shared" si="6"/>
        <v>12</v>
      </c>
      <c r="B146" s="5">
        <f t="shared" si="7"/>
        <v>14.002000000000001</v>
      </c>
      <c r="C146" s="5" t="str">
        <f t="shared" si="8"/>
        <v>002</v>
      </c>
      <c r="D146" s="6" t="s">
        <v>344</v>
      </c>
      <c r="E146" s="5" t="s">
        <v>345</v>
      </c>
    </row>
    <row r="147" spans="1:5">
      <c r="A147" s="5">
        <f t="shared" si="6"/>
        <v>12</v>
      </c>
      <c r="B147" s="5">
        <f t="shared" si="7"/>
        <v>16.001000000000001</v>
      </c>
      <c r="C147" s="5" t="str">
        <f t="shared" si="8"/>
        <v>001</v>
      </c>
      <c r="D147" s="6" t="s">
        <v>346</v>
      </c>
      <c r="E147" s="5" t="s">
        <v>347</v>
      </c>
    </row>
    <row r="148" spans="1:5">
      <c r="A148" s="5">
        <f t="shared" si="6"/>
        <v>12</v>
      </c>
      <c r="B148" s="5">
        <f t="shared" si="7"/>
        <v>16.001999999999999</v>
      </c>
      <c r="C148" s="5" t="str">
        <f t="shared" si="8"/>
        <v>002</v>
      </c>
      <c r="D148" s="6" t="s">
        <v>348</v>
      </c>
      <c r="E148" s="5" t="s">
        <v>349</v>
      </c>
    </row>
    <row r="149" spans="1:5">
      <c r="A149" s="5">
        <f t="shared" si="6"/>
        <v>12</v>
      </c>
      <c r="B149" s="5">
        <f t="shared" si="7"/>
        <v>17</v>
      </c>
      <c r="C149" s="5" t="str">
        <f t="shared" si="8"/>
        <v>000</v>
      </c>
      <c r="D149" s="6" t="s">
        <v>350</v>
      </c>
      <c r="E149" s="5" t="s">
        <v>351</v>
      </c>
    </row>
    <row r="150" spans="1:5">
      <c r="A150" s="5">
        <f t="shared" si="6"/>
        <v>12</v>
      </c>
      <c r="B150" s="5">
        <f t="shared" si="7"/>
        <v>17.001000000000001</v>
      </c>
      <c r="C150" s="5" t="str">
        <f t="shared" si="8"/>
        <v>001</v>
      </c>
      <c r="D150" s="6" t="s">
        <v>352</v>
      </c>
      <c r="E150" s="5" t="s">
        <v>353</v>
      </c>
    </row>
    <row r="151" spans="1:5">
      <c r="A151" s="5">
        <f t="shared" si="6"/>
        <v>12</v>
      </c>
      <c r="B151" s="5">
        <f t="shared" si="7"/>
        <v>17.001999999999999</v>
      </c>
      <c r="C151" s="5" t="str">
        <f t="shared" si="8"/>
        <v>002</v>
      </c>
      <c r="D151" s="6" t="s">
        <v>354</v>
      </c>
      <c r="E151" s="5" t="s">
        <v>355</v>
      </c>
    </row>
    <row r="152" spans="1:5">
      <c r="A152" s="5">
        <f t="shared" si="6"/>
        <v>12</v>
      </c>
      <c r="B152" s="5">
        <f t="shared" si="7"/>
        <v>17.003</v>
      </c>
      <c r="C152" s="5" t="str">
        <f t="shared" si="8"/>
        <v>003</v>
      </c>
      <c r="D152" s="6" t="s">
        <v>356</v>
      </c>
      <c r="E152" s="5" t="s">
        <v>357</v>
      </c>
    </row>
    <row r="153" spans="1:5">
      <c r="A153" s="5">
        <f t="shared" si="6"/>
        <v>12</v>
      </c>
      <c r="B153" s="5">
        <f t="shared" si="7"/>
        <v>17.004000000000001</v>
      </c>
      <c r="C153" s="5" t="str">
        <f t="shared" si="8"/>
        <v>004</v>
      </c>
      <c r="D153" s="6" t="s">
        <v>358</v>
      </c>
      <c r="E153" s="5" t="s">
        <v>359</v>
      </c>
    </row>
    <row r="154" spans="1:5">
      <c r="A154" s="5">
        <f t="shared" si="6"/>
        <v>12</v>
      </c>
      <c r="B154" s="5">
        <f t="shared" si="7"/>
        <v>17.004999999999999</v>
      </c>
      <c r="C154" s="5" t="str">
        <f t="shared" si="8"/>
        <v>005</v>
      </c>
      <c r="D154" s="6" t="s">
        <v>360</v>
      </c>
      <c r="E154" s="5" t="s">
        <v>361</v>
      </c>
    </row>
    <row r="155" spans="1:5">
      <c r="A155" s="5">
        <f t="shared" si="6"/>
        <v>12</v>
      </c>
      <c r="B155" s="5">
        <f t="shared" si="7"/>
        <v>17.006</v>
      </c>
      <c r="C155" s="5" t="str">
        <f t="shared" si="8"/>
        <v>006</v>
      </c>
      <c r="D155" s="6" t="s">
        <v>362</v>
      </c>
      <c r="E155" s="5" t="s">
        <v>363</v>
      </c>
    </row>
    <row r="156" spans="1:5">
      <c r="A156" s="5">
        <f t="shared" si="6"/>
        <v>12</v>
      </c>
      <c r="B156" s="5">
        <f t="shared" si="7"/>
        <v>17.007000000000001</v>
      </c>
      <c r="C156" s="5" t="str">
        <f t="shared" si="8"/>
        <v>007</v>
      </c>
      <c r="D156" s="6" t="s">
        <v>364</v>
      </c>
      <c r="E156" s="5" t="s">
        <v>365</v>
      </c>
    </row>
    <row r="157" spans="1:5">
      <c r="A157" s="5">
        <f t="shared" si="6"/>
        <v>12</v>
      </c>
      <c r="B157" s="5">
        <f t="shared" si="7"/>
        <v>61.000999999999998</v>
      </c>
      <c r="C157" s="5" t="str">
        <f t="shared" si="8"/>
        <v>001</v>
      </c>
      <c r="D157" s="6" t="s">
        <v>366</v>
      </c>
      <c r="E157" s="5" t="s">
        <v>367</v>
      </c>
    </row>
    <row r="158" spans="1:5">
      <c r="A158" s="5">
        <f t="shared" si="6"/>
        <v>12</v>
      </c>
      <c r="B158" s="5">
        <f t="shared" si="7"/>
        <v>61.002000000000002</v>
      </c>
      <c r="C158" s="5" t="str">
        <f t="shared" si="8"/>
        <v>002</v>
      </c>
      <c r="D158" s="6" t="s">
        <v>368</v>
      </c>
      <c r="E158" s="5" t="s">
        <v>369</v>
      </c>
    </row>
    <row r="159" spans="1:5">
      <c r="A159" s="5">
        <f t="shared" si="6"/>
        <v>12</v>
      </c>
      <c r="B159" s="5">
        <f t="shared" si="7"/>
        <v>72.001000000000005</v>
      </c>
      <c r="C159" s="5" t="str">
        <f t="shared" si="8"/>
        <v>001</v>
      </c>
      <c r="D159" s="6" t="s">
        <v>370</v>
      </c>
      <c r="E159" s="5" t="s">
        <v>371</v>
      </c>
    </row>
    <row r="160" spans="1:5">
      <c r="A160" s="5">
        <f t="shared" si="6"/>
        <v>12</v>
      </c>
      <c r="B160" s="5">
        <f t="shared" si="7"/>
        <v>72.001999999999995</v>
      </c>
      <c r="C160" s="5" t="str">
        <f t="shared" si="8"/>
        <v>002</v>
      </c>
      <c r="D160" s="6" t="s">
        <v>372</v>
      </c>
      <c r="E160" s="5" t="s">
        <v>373</v>
      </c>
    </row>
    <row r="161" spans="1:5">
      <c r="A161" s="5">
        <f t="shared" si="6"/>
        <v>12</v>
      </c>
      <c r="B161" s="5">
        <f t="shared" si="7"/>
        <v>72.003</v>
      </c>
      <c r="C161" s="5" t="str">
        <f t="shared" si="8"/>
        <v>003</v>
      </c>
      <c r="D161" s="6" t="s">
        <v>374</v>
      </c>
      <c r="E161" s="5" t="s">
        <v>375</v>
      </c>
    </row>
    <row r="162" spans="1:5">
      <c r="A162" s="5">
        <f t="shared" si="6"/>
        <v>12</v>
      </c>
      <c r="B162" s="5">
        <f t="shared" si="7"/>
        <v>72.004000000000005</v>
      </c>
      <c r="C162" s="5" t="str">
        <f t="shared" si="8"/>
        <v>004</v>
      </c>
      <c r="D162" s="6" t="s">
        <v>376</v>
      </c>
      <c r="E162" s="5" t="s">
        <v>377</v>
      </c>
    </row>
    <row r="163" spans="1:5">
      <c r="A163" s="5">
        <f t="shared" si="6"/>
        <v>12</v>
      </c>
      <c r="B163" s="5">
        <f t="shared" si="7"/>
        <v>72.004999999999995</v>
      </c>
      <c r="C163" s="5" t="str">
        <f t="shared" si="8"/>
        <v>005</v>
      </c>
      <c r="D163" s="6" t="s">
        <v>378</v>
      </c>
      <c r="E163" s="5" t="s">
        <v>379</v>
      </c>
    </row>
    <row r="164" spans="1:5">
      <c r="A164" s="5">
        <f t="shared" si="6"/>
        <v>12</v>
      </c>
      <c r="B164" s="5">
        <f t="shared" si="7"/>
        <v>72.006</v>
      </c>
      <c r="C164" s="5" t="str">
        <f t="shared" si="8"/>
        <v>006</v>
      </c>
      <c r="D164" s="6" t="s">
        <v>380</v>
      </c>
      <c r="E164" s="5" t="s">
        <v>381</v>
      </c>
    </row>
    <row r="165" spans="1:5">
      <c r="A165" s="5">
        <f t="shared" si="6"/>
        <v>13</v>
      </c>
      <c r="B165" s="5">
        <f t="shared" si="7"/>
        <v>71</v>
      </c>
      <c r="C165" s="5" t="str">
        <f t="shared" si="8"/>
        <v>000</v>
      </c>
      <c r="D165" s="6" t="s">
        <v>382</v>
      </c>
      <c r="E165" s="5">
        <v>1371000</v>
      </c>
    </row>
    <row r="166" spans="1:5">
      <c r="A166" s="5">
        <f t="shared" si="6"/>
        <v>13</v>
      </c>
      <c r="B166" s="5">
        <f t="shared" si="7"/>
        <v>71.001000000000005</v>
      </c>
      <c r="C166" s="5" t="str">
        <f t="shared" si="8"/>
        <v>001</v>
      </c>
      <c r="D166" s="6" t="s">
        <v>383</v>
      </c>
      <c r="E166" s="5">
        <v>1371001</v>
      </c>
    </row>
    <row r="167" spans="1:5">
      <c r="A167" s="5">
        <f t="shared" si="6"/>
        <v>13</v>
      </c>
      <c r="B167" s="5">
        <f t="shared" si="7"/>
        <v>70.001000000000005</v>
      </c>
      <c r="C167" s="5" t="str">
        <f t="shared" si="8"/>
        <v>001</v>
      </c>
      <c r="D167" s="6" t="s">
        <v>384</v>
      </c>
      <c r="E167" s="5" t="s">
        <v>385</v>
      </c>
    </row>
    <row r="168" spans="1:5">
      <c r="A168" s="5">
        <f t="shared" si="6"/>
        <v>13</v>
      </c>
      <c r="B168" s="5">
        <f t="shared" si="7"/>
        <v>70.001999999999995</v>
      </c>
      <c r="C168" s="5" t="str">
        <f t="shared" si="8"/>
        <v>002</v>
      </c>
      <c r="D168" s="6" t="s">
        <v>386</v>
      </c>
      <c r="E168" s="5" t="s">
        <v>387</v>
      </c>
    </row>
    <row r="169" spans="1:5">
      <c r="A169" s="5">
        <f t="shared" si="6"/>
        <v>13</v>
      </c>
      <c r="B169" s="5">
        <f t="shared" si="7"/>
        <v>70.003</v>
      </c>
      <c r="C169" s="5" t="str">
        <f t="shared" si="8"/>
        <v>003</v>
      </c>
      <c r="D169" s="6" t="s">
        <v>388</v>
      </c>
      <c r="E169" s="5" t="s">
        <v>389</v>
      </c>
    </row>
    <row r="170" spans="1:5">
      <c r="A170" s="5">
        <f t="shared" si="6"/>
        <v>13</v>
      </c>
      <c r="B170" s="5">
        <f t="shared" si="7"/>
        <v>70.004000000000005</v>
      </c>
      <c r="C170" s="5" t="str">
        <f t="shared" si="8"/>
        <v>004</v>
      </c>
      <c r="D170" s="6" t="s">
        <v>390</v>
      </c>
      <c r="E170" s="5" t="s">
        <v>391</v>
      </c>
    </row>
    <row r="171" spans="1:5">
      <c r="A171" s="5">
        <f t="shared" si="6"/>
        <v>13</v>
      </c>
      <c r="B171" s="5">
        <f t="shared" si="7"/>
        <v>70.004999999999995</v>
      </c>
      <c r="C171" s="5" t="str">
        <f t="shared" si="8"/>
        <v>005</v>
      </c>
      <c r="D171" s="6" t="s">
        <v>392</v>
      </c>
      <c r="E171" s="5" t="s">
        <v>393</v>
      </c>
    </row>
    <row r="172" spans="1:5">
      <c r="A172" s="5">
        <f t="shared" si="6"/>
        <v>13</v>
      </c>
      <c r="B172" s="5">
        <f t="shared" si="7"/>
        <v>71.001999999999995</v>
      </c>
      <c r="C172" s="5" t="str">
        <f t="shared" si="8"/>
        <v>002</v>
      </c>
      <c r="D172" s="6" t="s">
        <v>394</v>
      </c>
      <c r="E172" s="5" t="s">
        <v>395</v>
      </c>
    </row>
    <row r="173" spans="1:5">
      <c r="A173" s="5">
        <f t="shared" si="6"/>
        <v>13</v>
      </c>
      <c r="B173" s="5">
        <f t="shared" si="7"/>
        <v>71.003</v>
      </c>
      <c r="C173" s="5" t="str">
        <f t="shared" si="8"/>
        <v>003</v>
      </c>
      <c r="D173" s="6" t="s">
        <v>396</v>
      </c>
      <c r="E173" s="5" t="s">
        <v>397</v>
      </c>
    </row>
    <row r="174" spans="1:5">
      <c r="A174" s="5">
        <f t="shared" si="6"/>
        <v>13</v>
      </c>
      <c r="B174" s="5">
        <f t="shared" si="7"/>
        <v>71.004000000000005</v>
      </c>
      <c r="C174" s="5" t="str">
        <f t="shared" si="8"/>
        <v>004</v>
      </c>
      <c r="D174" s="6" t="s">
        <v>398</v>
      </c>
      <c r="E174" s="5" t="s">
        <v>399</v>
      </c>
    </row>
    <row r="175" spans="1:5">
      <c r="A175" s="5">
        <f t="shared" si="6"/>
        <v>13</v>
      </c>
      <c r="B175" s="5">
        <f t="shared" si="7"/>
        <v>71.004999999999995</v>
      </c>
      <c r="C175" s="5" t="str">
        <f t="shared" si="8"/>
        <v>005</v>
      </c>
      <c r="D175" s="6" t="s">
        <v>400</v>
      </c>
      <c r="E175" s="5" t="s">
        <v>401</v>
      </c>
    </row>
    <row r="176" spans="1:5">
      <c r="A176" s="5">
        <f t="shared" si="6"/>
        <v>13</v>
      </c>
      <c r="B176" s="5">
        <f t="shared" si="7"/>
        <v>71.006</v>
      </c>
      <c r="C176" s="5" t="str">
        <f t="shared" si="8"/>
        <v>006</v>
      </c>
      <c r="D176" s="6" t="s">
        <v>402</v>
      </c>
      <c r="E176" s="5" t="s">
        <v>403</v>
      </c>
    </row>
    <row r="177" spans="1:5">
      <c r="A177" s="5">
        <f t="shared" si="6"/>
        <v>13</v>
      </c>
      <c r="B177" s="5">
        <f t="shared" si="7"/>
        <v>71.007000000000005</v>
      </c>
      <c r="C177" s="5" t="str">
        <f t="shared" si="8"/>
        <v>007</v>
      </c>
      <c r="D177" s="6" t="s">
        <v>404</v>
      </c>
      <c r="E177" s="5" t="s">
        <v>405</v>
      </c>
    </row>
    <row r="178" spans="1:5">
      <c r="A178" s="5">
        <f t="shared" si="6"/>
        <v>13</v>
      </c>
      <c r="B178" s="5">
        <f t="shared" si="7"/>
        <v>71.007999999999996</v>
      </c>
      <c r="C178" s="5" t="str">
        <f t="shared" si="8"/>
        <v>008</v>
      </c>
      <c r="D178" s="6" t="s">
        <v>406</v>
      </c>
      <c r="E178" s="5" t="s">
        <v>407</v>
      </c>
    </row>
    <row r="179" spans="1:5">
      <c r="A179" s="5">
        <f t="shared" si="6"/>
        <v>13</v>
      </c>
      <c r="B179" s="5">
        <f t="shared" si="7"/>
        <v>71.009</v>
      </c>
      <c r="C179" s="5" t="str">
        <f t="shared" si="8"/>
        <v>009</v>
      </c>
      <c r="D179" s="6" t="s">
        <v>408</v>
      </c>
      <c r="E179" s="5" t="s">
        <v>409</v>
      </c>
    </row>
    <row r="180" spans="1:5">
      <c r="A180" s="5">
        <f t="shared" si="6"/>
        <v>13</v>
      </c>
      <c r="B180" s="5">
        <f t="shared" si="7"/>
        <v>72.001999999999995</v>
      </c>
      <c r="C180" s="5" t="str">
        <f t="shared" si="8"/>
        <v>002</v>
      </c>
      <c r="D180" s="6" t="s">
        <v>410</v>
      </c>
      <c r="E180" s="5" t="s">
        <v>411</v>
      </c>
    </row>
    <row r="181" spans="1:5">
      <c r="A181" s="5">
        <f t="shared" si="6"/>
        <v>13</v>
      </c>
      <c r="B181" s="5">
        <f t="shared" si="7"/>
        <v>73.001000000000005</v>
      </c>
      <c r="C181" s="5" t="str">
        <f t="shared" si="8"/>
        <v>001</v>
      </c>
      <c r="D181" s="6" t="s">
        <v>412</v>
      </c>
      <c r="E181" s="5" t="s">
        <v>413</v>
      </c>
    </row>
    <row r="182" spans="1:5">
      <c r="A182" s="5">
        <f t="shared" si="6"/>
        <v>13</v>
      </c>
      <c r="B182" s="5">
        <f t="shared" si="7"/>
        <v>73.001999999999995</v>
      </c>
      <c r="C182" s="5" t="str">
        <f t="shared" si="8"/>
        <v>002</v>
      </c>
      <c r="D182" s="6" t="s">
        <v>414</v>
      </c>
      <c r="E182" s="5" t="s">
        <v>415</v>
      </c>
    </row>
    <row r="183" spans="1:5">
      <c r="A183" s="5">
        <f t="shared" si="6"/>
        <v>13</v>
      </c>
      <c r="B183" s="5">
        <f t="shared" si="7"/>
        <v>75.001000000000005</v>
      </c>
      <c r="C183" s="5" t="str">
        <f t="shared" si="8"/>
        <v>001</v>
      </c>
      <c r="D183" s="6" t="s">
        <v>416</v>
      </c>
      <c r="E183" s="5" t="s">
        <v>417</v>
      </c>
    </row>
    <row r="184" spans="1:5">
      <c r="A184" s="5">
        <f t="shared" si="6"/>
        <v>14</v>
      </c>
      <c r="B184" s="5">
        <f t="shared" si="7"/>
        <v>77</v>
      </c>
      <c r="C184" s="5" t="str">
        <f t="shared" si="8"/>
        <v>000</v>
      </c>
      <c r="D184" s="6" t="s">
        <v>418</v>
      </c>
      <c r="E184" s="5">
        <v>1477000</v>
      </c>
    </row>
    <row r="185" spans="1:5">
      <c r="A185" s="5">
        <f t="shared" si="6"/>
        <v>14</v>
      </c>
      <c r="B185" s="5">
        <f t="shared" si="7"/>
        <v>77.001000000000005</v>
      </c>
      <c r="C185" s="5" t="str">
        <f t="shared" si="8"/>
        <v>001</v>
      </c>
      <c r="D185" s="6" t="s">
        <v>419</v>
      </c>
      <c r="E185" s="5">
        <v>1477001</v>
      </c>
    </row>
    <row r="186" spans="1:5">
      <c r="A186" s="5">
        <f t="shared" si="6"/>
        <v>14</v>
      </c>
      <c r="B186" s="5">
        <f t="shared" si="7"/>
        <v>76.001000000000005</v>
      </c>
      <c r="C186" s="5" t="str">
        <f t="shared" si="8"/>
        <v>001</v>
      </c>
      <c r="D186" s="6" t="s">
        <v>420</v>
      </c>
      <c r="E186" s="5" t="s">
        <v>421</v>
      </c>
    </row>
    <row r="187" spans="1:5">
      <c r="A187" s="5">
        <f t="shared" si="6"/>
        <v>14</v>
      </c>
      <c r="B187" s="5">
        <f t="shared" si="7"/>
        <v>76.001999999999995</v>
      </c>
      <c r="C187" s="5" t="str">
        <f t="shared" si="8"/>
        <v>002</v>
      </c>
      <c r="D187" s="6" t="s">
        <v>422</v>
      </c>
      <c r="E187" s="5" t="s">
        <v>423</v>
      </c>
    </row>
    <row r="188" spans="1:5">
      <c r="A188" s="5">
        <f t="shared" si="6"/>
        <v>14</v>
      </c>
      <c r="B188" s="5">
        <f t="shared" si="7"/>
        <v>76.003</v>
      </c>
      <c r="C188" s="5" t="str">
        <f t="shared" si="8"/>
        <v>003</v>
      </c>
      <c r="D188" s="6" t="s">
        <v>424</v>
      </c>
      <c r="E188" s="5" t="s">
        <v>425</v>
      </c>
    </row>
    <row r="189" spans="1:5">
      <c r="A189" s="5">
        <f t="shared" si="6"/>
        <v>14</v>
      </c>
      <c r="B189" s="5">
        <f t="shared" si="7"/>
        <v>76.004000000000005</v>
      </c>
      <c r="C189" s="5" t="str">
        <f t="shared" si="8"/>
        <v>004</v>
      </c>
      <c r="D189" s="6" t="s">
        <v>426</v>
      </c>
      <c r="E189" s="5" t="s">
        <v>427</v>
      </c>
    </row>
    <row r="190" spans="1:5">
      <c r="A190" s="5">
        <f t="shared" si="6"/>
        <v>14</v>
      </c>
      <c r="B190" s="5">
        <f t="shared" si="7"/>
        <v>77.001999999999995</v>
      </c>
      <c r="C190" s="5" t="str">
        <f t="shared" si="8"/>
        <v>002</v>
      </c>
      <c r="D190" s="6" t="s">
        <v>428</v>
      </c>
      <c r="E190" s="5" t="s">
        <v>429</v>
      </c>
    </row>
    <row r="191" spans="1:5">
      <c r="A191" s="5">
        <f t="shared" si="6"/>
        <v>14</v>
      </c>
      <c r="B191" s="5">
        <f t="shared" si="7"/>
        <v>85.001000000000005</v>
      </c>
      <c r="C191" s="5" t="str">
        <f t="shared" si="8"/>
        <v>001</v>
      </c>
      <c r="D191" s="6" t="s">
        <v>430</v>
      </c>
      <c r="E191" s="5" t="s">
        <v>431</v>
      </c>
    </row>
    <row r="192" spans="1:5">
      <c r="A192" s="5">
        <f t="shared" si="6"/>
        <v>14</v>
      </c>
      <c r="B192" s="5">
        <f t="shared" si="7"/>
        <v>86.001000000000005</v>
      </c>
      <c r="C192" s="5" t="str">
        <f t="shared" si="8"/>
        <v>001</v>
      </c>
      <c r="D192" s="6" t="s">
        <v>432</v>
      </c>
      <c r="E192" s="5" t="s">
        <v>433</v>
      </c>
    </row>
    <row r="193" spans="1:5">
      <c r="A193" s="5">
        <f t="shared" si="6"/>
        <v>14</v>
      </c>
      <c r="B193" s="5">
        <f t="shared" si="7"/>
        <v>86.001999999999995</v>
      </c>
      <c r="C193" s="5" t="str">
        <f t="shared" si="8"/>
        <v>002</v>
      </c>
      <c r="D193" s="6" t="s">
        <v>434</v>
      </c>
      <c r="E193" s="5" t="s">
        <v>435</v>
      </c>
    </row>
    <row r="194" spans="1:5">
      <c r="A194" s="5">
        <f t="shared" si="6"/>
        <v>15</v>
      </c>
      <c r="B194" s="5">
        <f t="shared" si="7"/>
        <v>80</v>
      </c>
      <c r="C194" s="5" t="str">
        <f t="shared" si="8"/>
        <v>000</v>
      </c>
      <c r="D194" s="6" t="s">
        <v>436</v>
      </c>
      <c r="E194" s="5">
        <v>1580000</v>
      </c>
    </row>
    <row r="195" spans="1:5">
      <c r="A195" s="5">
        <f t="shared" ref="A195:A227" si="9">INT(E195/100000)</f>
        <v>15</v>
      </c>
      <c r="B195" s="5">
        <f t="shared" ref="B195:B227" si="10">MOD(E195,100000)/1000</f>
        <v>80.001000000000005</v>
      </c>
      <c r="C195" s="5" t="str">
        <f t="shared" ref="C195:C227" si="11">RIGHT(E195,3)</f>
        <v>001</v>
      </c>
      <c r="D195" s="6" t="s">
        <v>437</v>
      </c>
      <c r="E195" s="5">
        <v>1580001</v>
      </c>
    </row>
    <row r="196" spans="1:5">
      <c r="A196" s="5">
        <f t="shared" si="9"/>
        <v>15</v>
      </c>
      <c r="B196" s="5">
        <f t="shared" si="10"/>
        <v>80.001999999999995</v>
      </c>
      <c r="C196" s="5" t="str">
        <f t="shared" si="11"/>
        <v>002</v>
      </c>
      <c r="D196" s="6" t="s">
        <v>438</v>
      </c>
      <c r="E196" s="5" t="s">
        <v>439</v>
      </c>
    </row>
    <row r="197" spans="1:5">
      <c r="A197" s="5">
        <f t="shared" si="9"/>
        <v>15</v>
      </c>
      <c r="B197" s="5">
        <f t="shared" si="10"/>
        <v>80.003</v>
      </c>
      <c r="C197" s="5" t="str">
        <f t="shared" si="11"/>
        <v>003</v>
      </c>
      <c r="D197" s="6" t="s">
        <v>440</v>
      </c>
      <c r="E197" s="5" t="s">
        <v>441</v>
      </c>
    </row>
    <row r="198" spans="1:5">
      <c r="A198" s="5">
        <f t="shared" si="9"/>
        <v>15</v>
      </c>
      <c r="B198" s="5">
        <f t="shared" si="10"/>
        <v>80.004000000000005</v>
      </c>
      <c r="C198" s="5" t="str">
        <f t="shared" si="11"/>
        <v>004</v>
      </c>
      <c r="D198" s="6" t="s">
        <v>442</v>
      </c>
      <c r="E198" s="5" t="s">
        <v>443</v>
      </c>
    </row>
    <row r="199" spans="1:5">
      <c r="A199" s="5">
        <f t="shared" si="9"/>
        <v>15</v>
      </c>
      <c r="B199" s="5">
        <f t="shared" si="10"/>
        <v>80.004999999999995</v>
      </c>
      <c r="C199" s="5" t="str">
        <f t="shared" si="11"/>
        <v>005</v>
      </c>
      <c r="D199" s="6" t="s">
        <v>444</v>
      </c>
      <c r="E199" s="5" t="s">
        <v>445</v>
      </c>
    </row>
    <row r="200" spans="1:5">
      <c r="A200" s="5">
        <f t="shared" si="9"/>
        <v>15</v>
      </c>
      <c r="B200" s="5">
        <f t="shared" si="10"/>
        <v>81.001000000000005</v>
      </c>
      <c r="C200" s="5" t="str">
        <f t="shared" si="11"/>
        <v>001</v>
      </c>
      <c r="D200" s="6" t="s">
        <v>446</v>
      </c>
      <c r="E200" s="5" t="s">
        <v>447</v>
      </c>
    </row>
    <row r="201" spans="1:5">
      <c r="A201" s="5">
        <f t="shared" si="9"/>
        <v>15</v>
      </c>
      <c r="B201" s="5">
        <f t="shared" si="10"/>
        <v>82.001000000000005</v>
      </c>
      <c r="C201" s="5" t="str">
        <f t="shared" si="11"/>
        <v>001</v>
      </c>
      <c r="D201" s="6" t="s">
        <v>448</v>
      </c>
      <c r="E201" s="5" t="s">
        <v>449</v>
      </c>
    </row>
    <row r="202" spans="1:5">
      <c r="A202" s="5">
        <f t="shared" si="9"/>
        <v>15</v>
      </c>
      <c r="B202" s="5">
        <f t="shared" si="10"/>
        <v>83.001000000000005</v>
      </c>
      <c r="C202" s="5" t="str">
        <f t="shared" si="11"/>
        <v>001</v>
      </c>
      <c r="D202" s="6" t="s">
        <v>450</v>
      </c>
      <c r="E202" s="5" t="s">
        <v>451</v>
      </c>
    </row>
    <row r="203" spans="1:5">
      <c r="A203" s="5">
        <f t="shared" si="9"/>
        <v>15</v>
      </c>
      <c r="B203" s="5">
        <f t="shared" si="10"/>
        <v>84.001000000000005</v>
      </c>
      <c r="C203" s="5" t="str">
        <f t="shared" si="11"/>
        <v>001</v>
      </c>
      <c r="D203" s="6" t="s">
        <v>452</v>
      </c>
      <c r="E203" s="5" t="s">
        <v>453</v>
      </c>
    </row>
    <row r="204" spans="1:5">
      <c r="A204" s="5">
        <f t="shared" si="9"/>
        <v>15</v>
      </c>
      <c r="B204" s="5">
        <f t="shared" si="10"/>
        <v>84.001999999999995</v>
      </c>
      <c r="C204" s="5" t="str">
        <f t="shared" si="11"/>
        <v>002</v>
      </c>
      <c r="D204" s="6" t="s">
        <v>454</v>
      </c>
      <c r="E204" s="5" t="s">
        <v>455</v>
      </c>
    </row>
    <row r="205" spans="1:5">
      <c r="A205" s="5">
        <f t="shared" si="9"/>
        <v>15</v>
      </c>
      <c r="B205" s="5">
        <f t="shared" si="10"/>
        <v>84.003</v>
      </c>
      <c r="C205" s="5" t="str">
        <f t="shared" si="11"/>
        <v>003</v>
      </c>
      <c r="D205" s="6" t="s">
        <v>456</v>
      </c>
      <c r="E205" s="5" t="s">
        <v>457</v>
      </c>
    </row>
    <row r="206" spans="1:5">
      <c r="A206" s="5">
        <f t="shared" si="9"/>
        <v>15</v>
      </c>
      <c r="B206" s="5">
        <f t="shared" si="10"/>
        <v>92.001000000000005</v>
      </c>
      <c r="C206" s="5" t="str">
        <f t="shared" si="11"/>
        <v>001</v>
      </c>
      <c r="D206" s="6" t="s">
        <v>458</v>
      </c>
      <c r="E206" s="5" t="s">
        <v>459</v>
      </c>
    </row>
    <row r="207" spans="1:5">
      <c r="A207" s="5">
        <f t="shared" si="9"/>
        <v>16</v>
      </c>
      <c r="B207" s="5">
        <f t="shared" si="10"/>
        <v>90</v>
      </c>
      <c r="C207" s="5" t="str">
        <f t="shared" si="11"/>
        <v>000</v>
      </c>
      <c r="D207" s="6" t="s">
        <v>460</v>
      </c>
      <c r="E207" s="5">
        <v>1690000</v>
      </c>
    </row>
    <row r="208" spans="1:5">
      <c r="A208" s="5">
        <f t="shared" si="9"/>
        <v>16</v>
      </c>
      <c r="B208" s="5">
        <f t="shared" si="10"/>
        <v>90.001000000000005</v>
      </c>
      <c r="C208" s="5" t="str">
        <f t="shared" si="11"/>
        <v>001</v>
      </c>
      <c r="D208" s="6" t="s">
        <v>461</v>
      </c>
      <c r="E208" s="5">
        <v>1690001</v>
      </c>
    </row>
    <row r="209" spans="1:5">
      <c r="A209" s="5">
        <f t="shared" si="9"/>
        <v>16</v>
      </c>
      <c r="B209" s="5">
        <f t="shared" si="10"/>
        <v>90.001999999999995</v>
      </c>
      <c r="C209" s="5" t="str">
        <f t="shared" si="11"/>
        <v>002</v>
      </c>
      <c r="D209" s="6" t="s">
        <v>462</v>
      </c>
      <c r="E209" s="5" t="s">
        <v>463</v>
      </c>
    </row>
    <row r="210" spans="1:5">
      <c r="A210" s="5">
        <f t="shared" si="9"/>
        <v>16</v>
      </c>
      <c r="B210" s="5">
        <f t="shared" si="10"/>
        <v>90.003</v>
      </c>
      <c r="C210" s="5" t="str">
        <f t="shared" si="11"/>
        <v>003</v>
      </c>
      <c r="D210" s="6" t="s">
        <v>464</v>
      </c>
      <c r="E210" s="5" t="s">
        <v>465</v>
      </c>
    </row>
    <row r="211" spans="1:5">
      <c r="A211" s="5">
        <f t="shared" si="9"/>
        <v>16</v>
      </c>
      <c r="B211" s="5">
        <f t="shared" si="10"/>
        <v>90.004000000000005</v>
      </c>
      <c r="C211" s="5" t="str">
        <f t="shared" si="11"/>
        <v>004</v>
      </c>
      <c r="D211" s="6" t="s">
        <v>466</v>
      </c>
      <c r="E211" s="5" t="s">
        <v>467</v>
      </c>
    </row>
    <row r="212" spans="1:5">
      <c r="A212" s="5">
        <f t="shared" si="9"/>
        <v>16</v>
      </c>
      <c r="B212" s="5">
        <f t="shared" si="10"/>
        <v>91.001000000000005</v>
      </c>
      <c r="C212" s="5" t="str">
        <f t="shared" si="11"/>
        <v>001</v>
      </c>
      <c r="D212" s="6" t="s">
        <v>468</v>
      </c>
      <c r="E212" s="5" t="s">
        <v>469</v>
      </c>
    </row>
    <row r="213" spans="1:5">
      <c r="A213" s="5">
        <f t="shared" si="9"/>
        <v>16</v>
      </c>
      <c r="B213" s="5">
        <f t="shared" si="10"/>
        <v>93.001000000000005</v>
      </c>
      <c r="C213" s="5" t="str">
        <f t="shared" si="11"/>
        <v>001</v>
      </c>
      <c r="D213" s="6" t="s">
        <v>470</v>
      </c>
      <c r="E213" s="5" t="s">
        <v>471</v>
      </c>
    </row>
    <row r="214" spans="1:5">
      <c r="A214" s="5">
        <f t="shared" si="9"/>
        <v>16</v>
      </c>
      <c r="B214" s="5">
        <f t="shared" si="10"/>
        <v>93.001999999999995</v>
      </c>
      <c r="C214" s="5" t="str">
        <f t="shared" si="11"/>
        <v>002</v>
      </c>
      <c r="D214" s="6" t="s">
        <v>472</v>
      </c>
      <c r="E214" s="5" t="s">
        <v>473</v>
      </c>
    </row>
    <row r="215" spans="1:5">
      <c r="A215" s="5">
        <f t="shared" si="9"/>
        <v>16</v>
      </c>
      <c r="B215" s="5">
        <f t="shared" si="10"/>
        <v>93.003</v>
      </c>
      <c r="C215" s="5" t="str">
        <f t="shared" si="11"/>
        <v>003</v>
      </c>
      <c r="D215" s="6" t="s">
        <v>474</v>
      </c>
      <c r="E215" s="5" t="s">
        <v>475</v>
      </c>
    </row>
    <row r="216" spans="1:5">
      <c r="A216" s="5">
        <f>INT(E216/100000)</f>
        <v>17</v>
      </c>
      <c r="B216" s="5">
        <f>MOD(E216,100000)/1000</f>
        <v>96</v>
      </c>
      <c r="C216" s="5" t="str">
        <f>RIGHT(E216,3)</f>
        <v>000</v>
      </c>
      <c r="D216" s="6" t="s">
        <v>805</v>
      </c>
      <c r="E216" s="5">
        <v>1796000</v>
      </c>
    </row>
    <row r="217" spans="1:5">
      <c r="A217" s="5">
        <f t="shared" si="9"/>
        <v>17</v>
      </c>
      <c r="B217" s="5">
        <f t="shared" si="10"/>
        <v>94.001000000000005</v>
      </c>
      <c r="C217" s="5" t="str">
        <f t="shared" si="11"/>
        <v>001</v>
      </c>
      <c r="D217" s="6" t="s">
        <v>476</v>
      </c>
      <c r="E217" s="5">
        <v>1794001</v>
      </c>
    </row>
    <row r="218" spans="1:5">
      <c r="A218" s="5">
        <f t="shared" si="9"/>
        <v>17</v>
      </c>
      <c r="B218" s="5">
        <f t="shared" si="10"/>
        <v>95.001000000000005</v>
      </c>
      <c r="C218" s="5" t="str">
        <f t="shared" si="11"/>
        <v>001</v>
      </c>
      <c r="D218" s="6" t="s">
        <v>477</v>
      </c>
      <c r="E218" s="5">
        <v>1795001</v>
      </c>
    </row>
    <row r="219" spans="1:5">
      <c r="A219" s="5">
        <f>INT(E219/100000)</f>
        <v>17</v>
      </c>
      <c r="B219" s="5">
        <f>MOD(E219,100000)/1000</f>
        <v>95.001999999999995</v>
      </c>
      <c r="C219" s="5" t="str">
        <f>RIGHT(E219,3)</f>
        <v>002</v>
      </c>
      <c r="D219" s="6" t="s">
        <v>806</v>
      </c>
      <c r="E219" s="5">
        <v>1795002</v>
      </c>
    </row>
    <row r="220" spans="1:5">
      <c r="A220" s="5">
        <f t="shared" si="9"/>
        <v>17</v>
      </c>
      <c r="B220" s="5">
        <f t="shared" si="10"/>
        <v>95.001999999999995</v>
      </c>
      <c r="C220" s="5" t="str">
        <f t="shared" si="11"/>
        <v>002</v>
      </c>
      <c r="D220" s="6" t="s">
        <v>478</v>
      </c>
      <c r="E220" s="5">
        <v>1795002</v>
      </c>
    </row>
    <row r="221" spans="1:5">
      <c r="A221" s="5">
        <f t="shared" si="9"/>
        <v>17</v>
      </c>
      <c r="B221" s="5">
        <f t="shared" si="10"/>
        <v>96.001000000000005</v>
      </c>
      <c r="C221" s="5" t="str">
        <f t="shared" si="11"/>
        <v>001</v>
      </c>
      <c r="D221" s="6" t="s">
        <v>479</v>
      </c>
      <c r="E221" s="5">
        <v>1796001</v>
      </c>
    </row>
    <row r="222" spans="1:5">
      <c r="A222" s="5">
        <f t="shared" si="9"/>
        <v>17</v>
      </c>
      <c r="B222" s="5">
        <f t="shared" si="10"/>
        <v>96.001999999999995</v>
      </c>
      <c r="C222" s="5" t="str">
        <f t="shared" si="11"/>
        <v>002</v>
      </c>
      <c r="D222" s="6" t="s">
        <v>480</v>
      </c>
      <c r="E222" s="5">
        <v>1796002</v>
      </c>
    </row>
    <row r="223" spans="1:5">
      <c r="A223" s="5">
        <f t="shared" si="9"/>
        <v>17</v>
      </c>
      <c r="B223" s="5">
        <f t="shared" si="10"/>
        <v>96.003</v>
      </c>
      <c r="C223" s="5" t="str">
        <f t="shared" si="11"/>
        <v>003</v>
      </c>
      <c r="D223" s="6" t="s">
        <v>481</v>
      </c>
      <c r="E223" s="5">
        <v>1796003</v>
      </c>
    </row>
    <row r="224" spans="1:5">
      <c r="A224" s="5">
        <f>INT(E224/100000)</f>
        <v>17</v>
      </c>
      <c r="B224" s="5">
        <f>MOD(E224,100000)/1000</f>
        <v>96.004000000000005</v>
      </c>
      <c r="C224" s="5" t="str">
        <f>RIGHT(E224,3)</f>
        <v>004</v>
      </c>
      <c r="D224" s="6" t="s">
        <v>808</v>
      </c>
      <c r="E224" s="5">
        <v>1796004</v>
      </c>
    </row>
    <row r="225" spans="1:5">
      <c r="A225" s="5">
        <f>INT(E225/100000)</f>
        <v>16</v>
      </c>
      <c r="B225" s="5">
        <f>MOD(E225,100000)/1000</f>
        <v>96.004999999999995</v>
      </c>
      <c r="C225" s="5" t="str">
        <f>RIGHT(E225,3)</f>
        <v>005</v>
      </c>
      <c r="D225" s="6" t="s">
        <v>807</v>
      </c>
      <c r="E225" s="5">
        <v>1696005</v>
      </c>
    </row>
    <row r="226" spans="1:5">
      <c r="A226" s="5">
        <f t="shared" si="9"/>
        <v>99</v>
      </c>
      <c r="B226" s="5">
        <f t="shared" si="10"/>
        <v>10</v>
      </c>
      <c r="C226" s="5" t="str">
        <f t="shared" si="11"/>
        <v>000</v>
      </c>
      <c r="D226" s="6" t="s">
        <v>482</v>
      </c>
      <c r="E226" s="5" t="s">
        <v>483</v>
      </c>
    </row>
    <row r="227" spans="1:5">
      <c r="A227" s="7">
        <f t="shared" si="9"/>
        <v>99</v>
      </c>
      <c r="B227" s="7">
        <f t="shared" si="10"/>
        <v>10.002000000000001</v>
      </c>
      <c r="C227" s="7" t="str">
        <f t="shared" si="11"/>
        <v>002</v>
      </c>
      <c r="D227" s="8" t="s">
        <v>484</v>
      </c>
      <c r="E227" s="7" t="s">
        <v>485</v>
      </c>
    </row>
  </sheetData>
  <autoFilter ref="A2:E227"/>
  <mergeCells count="1">
    <mergeCell ref="A1:E1"/>
  </mergeCells>
  <phoneticPr fontId="5" type="noConversion"/>
  <pageMargins left="0.75" right="0.75" top="1" bottom="1" header="0.5" footer="0.5"/>
  <pageSetup paperSize="9" scale="9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11"/>
  </sheetPr>
  <dimension ref="A1:E309"/>
  <sheetViews>
    <sheetView topLeftCell="A16" workbookViewId="0">
      <selection activeCell="L39" sqref="L39"/>
    </sheetView>
  </sheetViews>
  <sheetFormatPr defaultColWidth="9.140625" defaultRowHeight="23.25"/>
  <cols>
    <col min="1" max="1" width="2.28515625" style="37" customWidth="1"/>
    <col min="2" max="2" width="0.85546875" style="38" customWidth="1"/>
    <col min="3" max="3" width="5.140625" style="39" bestFit="1" customWidth="1"/>
    <col min="4" max="4" width="6.5703125" style="9" customWidth="1"/>
    <col min="5" max="5" width="26.42578125" style="9" bestFit="1" customWidth="1"/>
    <col min="6" max="16384" width="9.140625" style="9"/>
  </cols>
  <sheetData>
    <row r="1" spans="1:5" ht="26.25">
      <c r="A1" s="497" t="s">
        <v>486</v>
      </c>
      <c r="B1" s="498"/>
      <c r="C1" s="498"/>
      <c r="D1" s="499"/>
      <c r="E1" s="495" t="s">
        <v>487</v>
      </c>
    </row>
    <row r="2" spans="1:5" ht="26.25">
      <c r="A2" s="500" t="s">
        <v>20</v>
      </c>
      <c r="B2" s="501"/>
      <c r="C2" s="502"/>
      <c r="D2" s="40" t="s">
        <v>21</v>
      </c>
      <c r="E2" s="496"/>
    </row>
    <row r="3" spans="1:5" s="14" customFormat="1" ht="26.25">
      <c r="A3" s="10" t="s">
        <v>488</v>
      </c>
      <c r="B3" s="11"/>
      <c r="C3" s="12"/>
      <c r="D3" s="13"/>
      <c r="E3" s="13"/>
    </row>
    <row r="4" spans="1:5" s="14" customFormat="1" ht="26.25">
      <c r="A4" s="15"/>
      <c r="B4" s="16" t="s">
        <v>489</v>
      </c>
      <c r="C4" s="17"/>
      <c r="D4" s="18"/>
      <c r="E4" s="18"/>
    </row>
    <row r="5" spans="1:5">
      <c r="A5" s="19"/>
      <c r="B5" s="20"/>
      <c r="C5" s="21" t="s">
        <v>490</v>
      </c>
      <c r="D5" s="22">
        <v>201</v>
      </c>
      <c r="E5" s="23" t="s">
        <v>491</v>
      </c>
    </row>
    <row r="6" spans="1:5">
      <c r="A6" s="19"/>
      <c r="B6" s="20"/>
      <c r="C6" s="21" t="s">
        <v>490</v>
      </c>
      <c r="D6" s="22">
        <v>202</v>
      </c>
      <c r="E6" s="23" t="s">
        <v>492</v>
      </c>
    </row>
    <row r="7" spans="1:5">
      <c r="A7" s="19"/>
      <c r="B7" s="20"/>
      <c r="C7" s="21" t="s">
        <v>490</v>
      </c>
      <c r="D7" s="22">
        <v>203</v>
      </c>
      <c r="E7" s="23" t="s">
        <v>493</v>
      </c>
    </row>
    <row r="8" spans="1:5">
      <c r="A8" s="19"/>
      <c r="B8" s="20"/>
      <c r="C8" s="21" t="s">
        <v>490</v>
      </c>
      <c r="D8" s="22">
        <v>204</v>
      </c>
      <c r="E8" s="23" t="s">
        <v>494</v>
      </c>
    </row>
    <row r="9" spans="1:5">
      <c r="A9" s="19"/>
      <c r="B9" s="20"/>
      <c r="C9" s="21" t="s">
        <v>490</v>
      </c>
      <c r="D9" s="22">
        <v>205</v>
      </c>
      <c r="E9" s="23" t="s">
        <v>495</v>
      </c>
    </row>
    <row r="10" spans="1:5">
      <c r="A10" s="19"/>
      <c r="B10" s="20"/>
      <c r="C10" s="21" t="s">
        <v>490</v>
      </c>
      <c r="D10" s="22">
        <v>206</v>
      </c>
      <c r="E10" s="23" t="s">
        <v>496</v>
      </c>
    </row>
    <row r="11" spans="1:5">
      <c r="A11" s="19"/>
      <c r="B11" s="20"/>
      <c r="C11" s="21" t="s">
        <v>490</v>
      </c>
      <c r="D11" s="22">
        <v>207</v>
      </c>
      <c r="E11" s="23" t="s">
        <v>497</v>
      </c>
    </row>
    <row r="12" spans="1:5">
      <c r="A12" s="19"/>
      <c r="B12" s="20"/>
      <c r="C12" s="21" t="s">
        <v>490</v>
      </c>
      <c r="D12" s="22">
        <v>208</v>
      </c>
      <c r="E12" s="23" t="s">
        <v>498</v>
      </c>
    </row>
    <row r="13" spans="1:5">
      <c r="A13" s="19"/>
      <c r="B13" s="20"/>
      <c r="C13" s="21" t="s">
        <v>490</v>
      </c>
      <c r="D13" s="22">
        <v>209</v>
      </c>
      <c r="E13" s="23" t="s">
        <v>499</v>
      </c>
    </row>
    <row r="14" spans="1:5">
      <c r="A14" s="19"/>
      <c r="B14" s="20"/>
      <c r="C14" s="21" t="s">
        <v>490</v>
      </c>
      <c r="D14" s="22">
        <v>210</v>
      </c>
      <c r="E14" s="23" t="s">
        <v>500</v>
      </c>
    </row>
    <row r="15" spans="1:5">
      <c r="A15" s="19"/>
      <c r="B15" s="20"/>
      <c r="C15" s="21" t="s">
        <v>490</v>
      </c>
      <c r="D15" s="22">
        <v>211</v>
      </c>
      <c r="E15" s="23" t="s">
        <v>501</v>
      </c>
    </row>
    <row r="16" spans="1:5">
      <c r="A16" s="19"/>
      <c r="B16" s="20"/>
      <c r="C16" s="21" t="s">
        <v>490</v>
      </c>
      <c r="D16" s="22">
        <v>212</v>
      </c>
      <c r="E16" s="23" t="s">
        <v>502</v>
      </c>
    </row>
    <row r="17" spans="1:5">
      <c r="A17" s="19"/>
      <c r="B17" s="20"/>
      <c r="C17" s="21" t="s">
        <v>490</v>
      </c>
      <c r="D17" s="22">
        <v>213</v>
      </c>
      <c r="E17" s="23" t="s">
        <v>503</v>
      </c>
    </row>
    <row r="18" spans="1:5">
      <c r="A18" s="19"/>
      <c r="B18" s="20"/>
      <c r="C18" s="21" t="s">
        <v>490</v>
      </c>
      <c r="D18" s="22">
        <v>214</v>
      </c>
      <c r="E18" s="23" t="s">
        <v>504</v>
      </c>
    </row>
    <row r="19" spans="1:5">
      <c r="A19" s="19"/>
      <c r="B19" s="20"/>
      <c r="C19" s="21" t="s">
        <v>490</v>
      </c>
      <c r="D19" s="22">
        <v>215</v>
      </c>
      <c r="E19" s="23" t="s">
        <v>505</v>
      </c>
    </row>
    <row r="20" spans="1:5">
      <c r="A20" s="19"/>
      <c r="B20" s="20"/>
      <c r="C20" s="21" t="s">
        <v>490</v>
      </c>
      <c r="D20" s="22">
        <v>216</v>
      </c>
      <c r="E20" s="23" t="s">
        <v>506</v>
      </c>
    </row>
    <row r="21" spans="1:5">
      <c r="A21" s="19"/>
      <c r="B21" s="20"/>
      <c r="C21" s="21" t="s">
        <v>490</v>
      </c>
      <c r="D21" s="22">
        <v>217</v>
      </c>
      <c r="E21" s="23" t="s">
        <v>507</v>
      </c>
    </row>
    <row r="22" spans="1:5">
      <c r="A22" s="19"/>
      <c r="B22" s="20"/>
      <c r="C22" s="21" t="s">
        <v>490</v>
      </c>
      <c r="D22" s="22">
        <v>218</v>
      </c>
      <c r="E22" s="23" t="s">
        <v>508</v>
      </c>
    </row>
    <row r="23" spans="1:5">
      <c r="A23" s="19"/>
      <c r="B23" s="20"/>
      <c r="C23" s="21" t="s">
        <v>490</v>
      </c>
      <c r="D23" s="22">
        <v>219</v>
      </c>
      <c r="E23" s="23" t="s">
        <v>509</v>
      </c>
    </row>
    <row r="24" spans="1:5">
      <c r="A24" s="19"/>
      <c r="B24" s="20"/>
      <c r="C24" s="21" t="s">
        <v>490</v>
      </c>
      <c r="D24" s="22">
        <v>220</v>
      </c>
      <c r="E24" s="23" t="s">
        <v>510</v>
      </c>
    </row>
    <row r="25" spans="1:5">
      <c r="A25" s="19"/>
      <c r="B25" s="20"/>
      <c r="C25" s="21" t="s">
        <v>490</v>
      </c>
      <c r="D25" s="22">
        <v>221</v>
      </c>
      <c r="E25" s="23" t="s">
        <v>511</v>
      </c>
    </row>
    <row r="26" spans="1:5">
      <c r="A26" s="19"/>
      <c r="B26" s="20"/>
      <c r="C26" s="21" t="s">
        <v>490</v>
      </c>
      <c r="D26" s="22">
        <v>222</v>
      </c>
      <c r="E26" s="23" t="s">
        <v>512</v>
      </c>
    </row>
    <row r="27" spans="1:5">
      <c r="A27" s="19"/>
      <c r="B27" s="20"/>
      <c r="C27" s="21" t="s">
        <v>490</v>
      </c>
      <c r="D27" s="22">
        <v>223</v>
      </c>
      <c r="E27" s="23" t="s">
        <v>513</v>
      </c>
    </row>
    <row r="28" spans="1:5">
      <c r="A28" s="19"/>
      <c r="B28" s="20"/>
      <c r="C28" s="21" t="s">
        <v>490</v>
      </c>
      <c r="D28" s="22">
        <v>224</v>
      </c>
      <c r="E28" s="23" t="s">
        <v>514</v>
      </c>
    </row>
    <row r="29" spans="1:5">
      <c r="A29" s="19"/>
      <c r="B29" s="20"/>
      <c r="C29" s="21" t="s">
        <v>490</v>
      </c>
      <c r="D29" s="22">
        <v>225</v>
      </c>
      <c r="E29" s="23" t="s">
        <v>515</v>
      </c>
    </row>
    <row r="30" spans="1:5">
      <c r="A30" s="19"/>
      <c r="B30" s="20"/>
      <c r="C30" s="21" t="s">
        <v>490</v>
      </c>
      <c r="D30" s="22">
        <v>226</v>
      </c>
      <c r="E30" s="23" t="s">
        <v>516</v>
      </c>
    </row>
    <row r="31" spans="1:5">
      <c r="A31" s="19"/>
      <c r="B31" s="20"/>
      <c r="C31" s="21" t="s">
        <v>490</v>
      </c>
      <c r="D31" s="22">
        <v>227</v>
      </c>
      <c r="E31" s="23" t="s">
        <v>517</v>
      </c>
    </row>
    <row r="32" spans="1:5">
      <c r="A32" s="19"/>
      <c r="B32" s="20"/>
      <c r="C32" s="21" t="s">
        <v>490</v>
      </c>
      <c r="D32" s="22">
        <v>228</v>
      </c>
      <c r="E32" s="23" t="s">
        <v>518</v>
      </c>
    </row>
    <row r="33" spans="1:5">
      <c r="A33" s="19"/>
      <c r="B33" s="20"/>
      <c r="C33" s="21" t="s">
        <v>490</v>
      </c>
      <c r="D33" s="22">
        <v>229</v>
      </c>
      <c r="E33" s="23" t="s">
        <v>519</v>
      </c>
    </row>
    <row r="34" spans="1:5">
      <c r="A34" s="19"/>
      <c r="B34" s="20"/>
      <c r="C34" s="21" t="s">
        <v>490</v>
      </c>
      <c r="D34" s="22">
        <v>230</v>
      </c>
      <c r="E34" s="23" t="s">
        <v>520</v>
      </c>
    </row>
    <row r="35" spans="1:5">
      <c r="A35" s="19"/>
      <c r="B35" s="20"/>
      <c r="C35" s="21" t="s">
        <v>490</v>
      </c>
      <c r="D35" s="22">
        <v>231</v>
      </c>
      <c r="E35" s="23" t="s">
        <v>521</v>
      </c>
    </row>
    <row r="36" spans="1:5">
      <c r="A36" s="19"/>
      <c r="B36" s="20"/>
      <c r="C36" s="21" t="s">
        <v>490</v>
      </c>
      <c r="D36" s="22">
        <v>232</v>
      </c>
      <c r="E36" s="23" t="s">
        <v>522</v>
      </c>
    </row>
    <row r="37" spans="1:5">
      <c r="A37" s="19"/>
      <c r="B37" s="20"/>
      <c r="C37" s="21" t="s">
        <v>490</v>
      </c>
      <c r="D37" s="22">
        <v>233</v>
      </c>
      <c r="E37" s="23" t="s">
        <v>523</v>
      </c>
    </row>
    <row r="38" spans="1:5">
      <c r="A38" s="19"/>
      <c r="B38" s="20"/>
      <c r="C38" s="21" t="s">
        <v>490</v>
      </c>
      <c r="D38" s="22">
        <v>234</v>
      </c>
      <c r="E38" s="23" t="s">
        <v>524</v>
      </c>
    </row>
    <row r="39" spans="1:5">
      <c r="A39" s="19"/>
      <c r="B39" s="20"/>
      <c r="C39" s="21" t="s">
        <v>490</v>
      </c>
      <c r="D39" s="22">
        <v>235</v>
      </c>
      <c r="E39" s="23" t="s">
        <v>525</v>
      </c>
    </row>
    <row r="40" spans="1:5">
      <c r="A40" s="19"/>
      <c r="B40" s="20"/>
      <c r="C40" s="21" t="s">
        <v>490</v>
      </c>
      <c r="D40" s="22">
        <v>236</v>
      </c>
      <c r="E40" s="23" t="s">
        <v>526</v>
      </c>
    </row>
    <row r="41" spans="1:5">
      <c r="A41" s="19"/>
      <c r="B41" s="20"/>
      <c r="C41" s="21" t="s">
        <v>490</v>
      </c>
      <c r="D41" s="22">
        <v>237</v>
      </c>
      <c r="E41" s="23" t="s">
        <v>527</v>
      </c>
    </row>
    <row r="42" spans="1:5">
      <c r="A42" s="19"/>
      <c r="B42" s="20"/>
      <c r="C42" s="21" t="s">
        <v>490</v>
      </c>
      <c r="D42" s="22">
        <v>238</v>
      </c>
      <c r="E42" s="23" t="s">
        <v>528</v>
      </c>
    </row>
    <row r="43" spans="1:5">
      <c r="A43" s="19"/>
      <c r="B43" s="16" t="s">
        <v>529</v>
      </c>
      <c r="C43" s="24"/>
      <c r="D43" s="25"/>
      <c r="E43" s="26"/>
    </row>
    <row r="44" spans="1:5">
      <c r="A44" s="19"/>
      <c r="B44" s="20"/>
      <c r="C44" s="21" t="s">
        <v>530</v>
      </c>
      <c r="D44" s="22">
        <v>301</v>
      </c>
      <c r="E44" s="23" t="s">
        <v>531</v>
      </c>
    </row>
    <row r="45" spans="1:5">
      <c r="A45" s="19"/>
      <c r="B45" s="20"/>
      <c r="C45" s="21" t="s">
        <v>530</v>
      </c>
      <c r="D45" s="22">
        <v>302</v>
      </c>
      <c r="E45" s="23" t="s">
        <v>532</v>
      </c>
    </row>
    <row r="46" spans="1:5">
      <c r="A46" s="19"/>
      <c r="B46" s="20"/>
      <c r="C46" s="21" t="s">
        <v>530</v>
      </c>
      <c r="D46" s="22">
        <v>303</v>
      </c>
      <c r="E46" s="23" t="s">
        <v>533</v>
      </c>
    </row>
    <row r="47" spans="1:5">
      <c r="A47" s="19"/>
      <c r="B47" s="20"/>
      <c r="C47" s="21" t="s">
        <v>530</v>
      </c>
      <c r="D47" s="22">
        <v>304</v>
      </c>
      <c r="E47" s="23" t="s">
        <v>534</v>
      </c>
    </row>
    <row r="48" spans="1:5">
      <c r="A48" s="19"/>
      <c r="B48" s="20"/>
      <c r="C48" s="21" t="s">
        <v>530</v>
      </c>
      <c r="D48" s="22">
        <v>305</v>
      </c>
      <c r="E48" s="23" t="s">
        <v>535</v>
      </c>
    </row>
    <row r="49" spans="1:5">
      <c r="A49" s="19"/>
      <c r="B49" s="16" t="s">
        <v>536</v>
      </c>
      <c r="C49" s="24"/>
      <c r="D49" s="25"/>
      <c r="E49" s="23"/>
    </row>
    <row r="50" spans="1:5">
      <c r="A50" s="19"/>
      <c r="B50" s="20"/>
      <c r="C50" s="21" t="s">
        <v>537</v>
      </c>
      <c r="D50" s="22">
        <v>401</v>
      </c>
      <c r="E50" s="23" t="s">
        <v>538</v>
      </c>
    </row>
    <row r="51" spans="1:5">
      <c r="A51" s="19"/>
      <c r="B51" s="20"/>
      <c r="C51" s="21" t="s">
        <v>537</v>
      </c>
      <c r="D51" s="22">
        <v>402</v>
      </c>
      <c r="E51" s="23" t="s">
        <v>539</v>
      </c>
    </row>
    <row r="52" spans="1:5">
      <c r="A52" s="19"/>
      <c r="B52" s="20"/>
      <c r="C52" s="21" t="s">
        <v>537</v>
      </c>
      <c r="D52" s="22">
        <v>403</v>
      </c>
      <c r="E52" s="23" t="s">
        <v>540</v>
      </c>
    </row>
    <row r="53" spans="1:5">
      <c r="A53" s="19"/>
      <c r="B53" s="20"/>
      <c r="C53" s="21" t="s">
        <v>537</v>
      </c>
      <c r="D53" s="22">
        <v>404</v>
      </c>
      <c r="E53" s="23" t="s">
        <v>541</v>
      </c>
    </row>
    <row r="54" spans="1:5">
      <c r="A54" s="19"/>
      <c r="B54" s="20"/>
      <c r="C54" s="21" t="s">
        <v>537</v>
      </c>
      <c r="D54" s="22">
        <v>405</v>
      </c>
      <c r="E54" s="23" t="s">
        <v>542</v>
      </c>
    </row>
    <row r="55" spans="1:5">
      <c r="A55" s="19"/>
      <c r="B55" s="20"/>
      <c r="C55" s="21" t="s">
        <v>537</v>
      </c>
      <c r="D55" s="22">
        <v>406</v>
      </c>
      <c r="E55" s="23" t="s">
        <v>543</v>
      </c>
    </row>
    <row r="56" spans="1:5">
      <c r="A56" s="19"/>
      <c r="B56" s="20"/>
      <c r="C56" s="21" t="s">
        <v>537</v>
      </c>
      <c r="D56" s="22">
        <v>407</v>
      </c>
      <c r="E56" s="23" t="s">
        <v>544</v>
      </c>
    </row>
    <row r="57" spans="1:5">
      <c r="A57" s="19"/>
      <c r="B57" s="20"/>
      <c r="C57" s="21" t="s">
        <v>537</v>
      </c>
      <c r="D57" s="22">
        <v>408</v>
      </c>
      <c r="E57" s="23" t="s">
        <v>545</v>
      </c>
    </row>
    <row r="58" spans="1:5">
      <c r="A58" s="19"/>
      <c r="B58" s="20"/>
      <c r="C58" s="21" t="s">
        <v>537</v>
      </c>
      <c r="D58" s="22">
        <v>409</v>
      </c>
      <c r="E58" s="23" t="s">
        <v>546</v>
      </c>
    </row>
    <row r="59" spans="1:5">
      <c r="A59" s="19"/>
      <c r="B59" s="20"/>
      <c r="C59" s="21" t="s">
        <v>537</v>
      </c>
      <c r="D59" s="22">
        <v>410</v>
      </c>
      <c r="E59" s="23" t="s">
        <v>547</v>
      </c>
    </row>
    <row r="60" spans="1:5">
      <c r="A60" s="19"/>
      <c r="B60" s="20"/>
      <c r="C60" s="21" t="s">
        <v>537</v>
      </c>
      <c r="D60" s="22">
        <v>411</v>
      </c>
      <c r="E60" s="23" t="s">
        <v>548</v>
      </c>
    </row>
    <row r="61" spans="1:5">
      <c r="A61" s="19"/>
      <c r="B61" s="20"/>
      <c r="C61" s="21" t="s">
        <v>537</v>
      </c>
      <c r="D61" s="22">
        <v>412</v>
      </c>
      <c r="E61" s="23" t="s">
        <v>549</v>
      </c>
    </row>
    <row r="62" spans="1:5">
      <c r="A62" s="19"/>
      <c r="B62" s="20"/>
      <c r="C62" s="21" t="s">
        <v>537</v>
      </c>
      <c r="D62" s="22">
        <v>413</v>
      </c>
      <c r="E62" s="23" t="s">
        <v>550</v>
      </c>
    </row>
    <row r="63" spans="1:5">
      <c r="A63" s="19"/>
      <c r="B63" s="20"/>
      <c r="C63" s="21" t="s">
        <v>537</v>
      </c>
      <c r="D63" s="22">
        <v>414</v>
      </c>
      <c r="E63" s="23" t="s">
        <v>551</v>
      </c>
    </row>
    <row r="64" spans="1:5">
      <c r="A64" s="19"/>
      <c r="B64" s="20"/>
      <c r="C64" s="21" t="s">
        <v>537</v>
      </c>
      <c r="D64" s="22">
        <v>415</v>
      </c>
      <c r="E64" s="23" t="s">
        <v>552</v>
      </c>
    </row>
    <row r="65" spans="1:5">
      <c r="A65" s="19"/>
      <c r="B65" s="20"/>
      <c r="C65" s="21" t="s">
        <v>537</v>
      </c>
      <c r="D65" s="22">
        <v>416</v>
      </c>
      <c r="E65" s="23" t="s">
        <v>553</v>
      </c>
    </row>
    <row r="66" spans="1:5">
      <c r="A66" s="19"/>
      <c r="B66" s="20"/>
      <c r="C66" s="21" t="s">
        <v>537</v>
      </c>
      <c r="D66" s="22">
        <v>417</v>
      </c>
      <c r="E66" s="23" t="s">
        <v>554</v>
      </c>
    </row>
    <row r="67" spans="1:5">
      <c r="A67" s="19"/>
      <c r="B67" s="20"/>
      <c r="C67" s="21" t="s">
        <v>537</v>
      </c>
      <c r="D67" s="22">
        <v>418</v>
      </c>
      <c r="E67" s="23" t="s">
        <v>555</v>
      </c>
    </row>
    <row r="68" spans="1:5">
      <c r="A68" s="19"/>
      <c r="B68" s="20"/>
      <c r="C68" s="21" t="s">
        <v>537</v>
      </c>
      <c r="D68" s="22">
        <v>419</v>
      </c>
      <c r="E68" s="23" t="s">
        <v>556</v>
      </c>
    </row>
    <row r="69" spans="1:5">
      <c r="A69" s="19"/>
      <c r="B69" s="20"/>
      <c r="C69" s="21" t="s">
        <v>537</v>
      </c>
      <c r="D69" s="22">
        <v>420</v>
      </c>
      <c r="E69" s="23" t="s">
        <v>557</v>
      </c>
    </row>
    <row r="70" spans="1:5">
      <c r="A70" s="19"/>
      <c r="B70" s="20"/>
      <c r="C70" s="21" t="s">
        <v>537</v>
      </c>
      <c r="D70" s="22">
        <v>421</v>
      </c>
      <c r="E70" s="23" t="s">
        <v>558</v>
      </c>
    </row>
    <row r="71" spans="1:5">
      <c r="A71" s="19"/>
      <c r="B71" s="16" t="s">
        <v>559</v>
      </c>
      <c r="C71" s="24"/>
      <c r="D71" s="25"/>
      <c r="E71" s="26"/>
    </row>
    <row r="72" spans="1:5">
      <c r="A72" s="19"/>
      <c r="B72" s="20"/>
      <c r="C72" s="21" t="s">
        <v>560</v>
      </c>
      <c r="D72" s="22">
        <v>501</v>
      </c>
      <c r="E72" s="23" t="s">
        <v>561</v>
      </c>
    </row>
    <row r="73" spans="1:5">
      <c r="A73" s="19"/>
      <c r="B73" s="20"/>
      <c r="C73" s="21" t="s">
        <v>560</v>
      </c>
      <c r="D73" s="22">
        <v>502</v>
      </c>
      <c r="E73" s="23" t="s">
        <v>562</v>
      </c>
    </row>
    <row r="74" spans="1:5">
      <c r="A74" s="19"/>
      <c r="B74" s="20"/>
      <c r="C74" s="21" t="s">
        <v>560</v>
      </c>
      <c r="D74" s="22">
        <v>503</v>
      </c>
      <c r="E74" s="23" t="s">
        <v>563</v>
      </c>
    </row>
    <row r="75" spans="1:5">
      <c r="A75" s="19"/>
      <c r="B75" s="20"/>
      <c r="C75" s="21" t="s">
        <v>560</v>
      </c>
      <c r="D75" s="22">
        <v>504</v>
      </c>
      <c r="E75" s="23" t="s">
        <v>564</v>
      </c>
    </row>
    <row r="76" spans="1:5">
      <c r="A76" s="19"/>
      <c r="B76" s="20"/>
      <c r="C76" s="21" t="s">
        <v>560</v>
      </c>
      <c r="D76" s="22">
        <v>505</v>
      </c>
      <c r="E76" s="23" t="s">
        <v>565</v>
      </c>
    </row>
    <row r="77" spans="1:5">
      <c r="A77" s="19"/>
      <c r="B77" s="20"/>
      <c r="C77" s="21" t="s">
        <v>560</v>
      </c>
      <c r="D77" s="22">
        <v>506</v>
      </c>
      <c r="E77" s="23" t="s">
        <v>566</v>
      </c>
    </row>
    <row r="78" spans="1:5">
      <c r="A78" s="19"/>
      <c r="B78" s="20"/>
      <c r="C78" s="21" t="s">
        <v>560</v>
      </c>
      <c r="D78" s="22">
        <v>507</v>
      </c>
      <c r="E78" s="23" t="s">
        <v>567</v>
      </c>
    </row>
    <row r="79" spans="1:5">
      <c r="A79" s="19"/>
      <c r="B79" s="20"/>
      <c r="C79" s="21" t="s">
        <v>560</v>
      </c>
      <c r="D79" s="22">
        <v>508</v>
      </c>
      <c r="E79" s="23" t="s">
        <v>568</v>
      </c>
    </row>
    <row r="80" spans="1:5">
      <c r="A80" s="19"/>
      <c r="B80" s="20"/>
      <c r="C80" s="21" t="s">
        <v>560</v>
      </c>
      <c r="D80" s="22">
        <v>509</v>
      </c>
      <c r="E80" s="23" t="s">
        <v>569</v>
      </c>
    </row>
    <row r="81" spans="1:5">
      <c r="A81" s="19"/>
      <c r="B81" s="20"/>
      <c r="C81" s="21" t="s">
        <v>560</v>
      </c>
      <c r="D81" s="22">
        <v>510</v>
      </c>
      <c r="E81" s="23" t="s">
        <v>570</v>
      </c>
    </row>
    <row r="82" spans="1:5">
      <c r="A82" s="19"/>
      <c r="B82" s="20"/>
      <c r="C82" s="21" t="s">
        <v>560</v>
      </c>
      <c r="D82" s="22">
        <v>511</v>
      </c>
      <c r="E82" s="23" t="s">
        <v>571</v>
      </c>
    </row>
    <row r="83" spans="1:5">
      <c r="A83" s="19"/>
      <c r="B83" s="20"/>
      <c r="C83" s="21" t="s">
        <v>560</v>
      </c>
      <c r="D83" s="22">
        <v>512</v>
      </c>
      <c r="E83" s="23" t="s">
        <v>572</v>
      </c>
    </row>
    <row r="84" spans="1:5">
      <c r="A84" s="19"/>
      <c r="B84" s="20"/>
      <c r="C84" s="21" t="s">
        <v>560</v>
      </c>
      <c r="D84" s="22">
        <v>513</v>
      </c>
      <c r="E84" s="23" t="s">
        <v>573</v>
      </c>
    </row>
    <row r="85" spans="1:5">
      <c r="A85" s="19"/>
      <c r="B85" s="20"/>
      <c r="C85" s="21" t="s">
        <v>560</v>
      </c>
      <c r="D85" s="22">
        <v>514</v>
      </c>
      <c r="E85" s="23" t="s">
        <v>574</v>
      </c>
    </row>
    <row r="86" spans="1:5">
      <c r="A86" s="19"/>
      <c r="B86" s="20"/>
      <c r="C86" s="21" t="s">
        <v>560</v>
      </c>
      <c r="D86" s="22">
        <v>515</v>
      </c>
      <c r="E86" s="23" t="s">
        <v>575</v>
      </c>
    </row>
    <row r="87" spans="1:5">
      <c r="A87" s="19"/>
      <c r="B87" s="20"/>
      <c r="C87" s="21" t="s">
        <v>560</v>
      </c>
      <c r="D87" s="22">
        <v>516</v>
      </c>
      <c r="E87" s="23" t="s">
        <v>576</v>
      </c>
    </row>
    <row r="88" spans="1:5">
      <c r="A88" s="19"/>
      <c r="B88" s="20"/>
      <c r="C88" s="21" t="s">
        <v>560</v>
      </c>
      <c r="D88" s="22">
        <v>517</v>
      </c>
      <c r="E88" s="23" t="s">
        <v>577</v>
      </c>
    </row>
    <row r="89" spans="1:5">
      <c r="A89" s="19"/>
      <c r="B89" s="20"/>
      <c r="C89" s="21" t="s">
        <v>560</v>
      </c>
      <c r="D89" s="22">
        <v>518</v>
      </c>
      <c r="E89" s="23" t="s">
        <v>578</v>
      </c>
    </row>
    <row r="90" spans="1:5">
      <c r="A90" s="19"/>
      <c r="B90" s="20"/>
      <c r="C90" s="21" t="s">
        <v>560</v>
      </c>
      <c r="D90" s="22">
        <v>519</v>
      </c>
      <c r="E90" s="23" t="s">
        <v>579</v>
      </c>
    </row>
    <row r="91" spans="1:5">
      <c r="A91" s="19"/>
      <c r="B91" s="20"/>
      <c r="C91" s="21" t="s">
        <v>560</v>
      </c>
      <c r="D91" s="22">
        <v>520</v>
      </c>
      <c r="E91" s="23" t="s">
        <v>580</v>
      </c>
    </row>
    <row r="92" spans="1:5">
      <c r="A92" s="19"/>
      <c r="B92" s="20"/>
      <c r="C92" s="21" t="s">
        <v>560</v>
      </c>
      <c r="D92" s="22">
        <v>521</v>
      </c>
      <c r="E92" s="23" t="s">
        <v>581</v>
      </c>
    </row>
    <row r="93" spans="1:5">
      <c r="A93" s="19"/>
      <c r="B93" s="20"/>
      <c r="C93" s="21" t="s">
        <v>560</v>
      </c>
      <c r="D93" s="22">
        <v>522</v>
      </c>
      <c r="E93" s="23" t="s">
        <v>582</v>
      </c>
    </row>
    <row r="94" spans="1:5">
      <c r="A94" s="19"/>
      <c r="B94" s="20"/>
      <c r="C94" s="21" t="s">
        <v>560</v>
      </c>
      <c r="D94" s="22">
        <v>523</v>
      </c>
      <c r="E94" s="23" t="s">
        <v>583</v>
      </c>
    </row>
    <row r="95" spans="1:5">
      <c r="A95" s="19"/>
      <c r="B95" s="20"/>
      <c r="C95" s="21" t="s">
        <v>560</v>
      </c>
      <c r="D95" s="22">
        <v>524</v>
      </c>
      <c r="E95" s="23" t="s">
        <v>584</v>
      </c>
    </row>
    <row r="96" spans="1:5">
      <c r="A96" s="19"/>
      <c r="B96" s="20"/>
      <c r="C96" s="21" t="s">
        <v>560</v>
      </c>
      <c r="D96" s="22">
        <v>525</v>
      </c>
      <c r="E96" s="23" t="s">
        <v>585</v>
      </c>
    </row>
    <row r="97" spans="1:5">
      <c r="A97" s="19"/>
      <c r="B97" s="20"/>
      <c r="C97" s="21" t="s">
        <v>560</v>
      </c>
      <c r="D97" s="22">
        <v>526</v>
      </c>
      <c r="E97" s="23" t="s">
        <v>586</v>
      </c>
    </row>
    <row r="98" spans="1:5">
      <c r="A98" s="19"/>
      <c r="B98" s="20"/>
      <c r="C98" s="21" t="s">
        <v>560</v>
      </c>
      <c r="D98" s="22">
        <v>527</v>
      </c>
      <c r="E98" s="23" t="s">
        <v>587</v>
      </c>
    </row>
    <row r="99" spans="1:5">
      <c r="A99" s="19"/>
      <c r="B99" s="20"/>
      <c r="C99" s="21" t="s">
        <v>560</v>
      </c>
      <c r="D99" s="22">
        <v>528</v>
      </c>
      <c r="E99" s="23" t="s">
        <v>588</v>
      </c>
    </row>
    <row r="100" spans="1:5">
      <c r="A100" s="19"/>
      <c r="B100" s="20"/>
      <c r="C100" s="21" t="s">
        <v>560</v>
      </c>
      <c r="D100" s="22">
        <v>529</v>
      </c>
      <c r="E100" s="23" t="s">
        <v>589</v>
      </c>
    </row>
    <row r="101" spans="1:5">
      <c r="A101" s="19"/>
      <c r="B101" s="20"/>
      <c r="C101" s="21" t="s">
        <v>560</v>
      </c>
      <c r="D101" s="22">
        <v>530</v>
      </c>
      <c r="E101" s="23" t="s">
        <v>590</v>
      </c>
    </row>
    <row r="102" spans="1:5">
      <c r="A102" s="19"/>
      <c r="B102" s="20"/>
      <c r="C102" s="21" t="s">
        <v>560</v>
      </c>
      <c r="D102" s="22">
        <v>531</v>
      </c>
      <c r="E102" s="23" t="s">
        <v>591</v>
      </c>
    </row>
    <row r="103" spans="1:5">
      <c r="A103" s="19"/>
      <c r="B103" s="20"/>
      <c r="C103" s="21" t="s">
        <v>560</v>
      </c>
      <c r="D103" s="22">
        <v>532</v>
      </c>
      <c r="E103" s="23" t="s">
        <v>592</v>
      </c>
    </row>
    <row r="104" spans="1:5">
      <c r="A104" s="19"/>
      <c r="B104" s="16" t="s">
        <v>593</v>
      </c>
      <c r="C104" s="24"/>
      <c r="D104" s="25"/>
      <c r="E104" s="26"/>
    </row>
    <row r="105" spans="1:5">
      <c r="A105" s="19"/>
      <c r="B105" s="20"/>
      <c r="C105" s="21" t="str">
        <f>LEFT(D105,2)</f>
        <v>17</v>
      </c>
      <c r="D105" s="22">
        <v>1701</v>
      </c>
      <c r="E105" s="23" t="s">
        <v>594</v>
      </c>
    </row>
    <row r="106" spans="1:5">
      <c r="A106" s="19"/>
      <c r="B106" s="20"/>
      <c r="C106" s="21" t="str">
        <f>LEFT(D106,2)</f>
        <v>17</v>
      </c>
      <c r="D106" s="22">
        <v>1702</v>
      </c>
      <c r="E106" s="23" t="s">
        <v>595</v>
      </c>
    </row>
    <row r="107" spans="1:5">
      <c r="A107" s="19"/>
      <c r="B107" s="20"/>
      <c r="C107" s="21" t="str">
        <f>LEFT(D107,2)</f>
        <v>17</v>
      </c>
      <c r="D107" s="22">
        <v>1703</v>
      </c>
      <c r="E107" s="23" t="s">
        <v>596</v>
      </c>
    </row>
    <row r="108" spans="1:5">
      <c r="A108" s="27" t="s">
        <v>597</v>
      </c>
      <c r="B108" s="28"/>
      <c r="C108" s="24"/>
      <c r="D108" s="29"/>
      <c r="E108" s="30"/>
    </row>
    <row r="109" spans="1:5">
      <c r="A109" s="27"/>
      <c r="B109" s="16" t="s">
        <v>598</v>
      </c>
      <c r="C109" s="24"/>
      <c r="D109" s="29"/>
      <c r="E109" s="30"/>
    </row>
    <row r="110" spans="1:5">
      <c r="A110" s="19"/>
      <c r="B110" s="20"/>
      <c r="C110" s="21" t="s">
        <v>599</v>
      </c>
      <c r="D110" s="22">
        <v>101</v>
      </c>
      <c r="E110" s="23" t="s">
        <v>600</v>
      </c>
    </row>
    <row r="111" spans="1:5">
      <c r="A111" s="19"/>
      <c r="B111" s="20"/>
      <c r="C111" s="21" t="s">
        <v>599</v>
      </c>
      <c r="D111" s="22">
        <v>102</v>
      </c>
      <c r="E111" s="23" t="s">
        <v>601</v>
      </c>
    </row>
    <row r="112" spans="1:5">
      <c r="A112" s="19"/>
      <c r="B112" s="20"/>
      <c r="C112" s="21" t="s">
        <v>599</v>
      </c>
      <c r="D112" s="22">
        <v>103</v>
      </c>
      <c r="E112" s="23" t="s">
        <v>602</v>
      </c>
    </row>
    <row r="113" spans="1:5">
      <c r="A113" s="19"/>
      <c r="B113" s="20"/>
      <c r="C113" s="21" t="s">
        <v>599</v>
      </c>
      <c r="D113" s="22">
        <v>104</v>
      </c>
      <c r="E113" s="23" t="s">
        <v>603</v>
      </c>
    </row>
    <row r="114" spans="1:5">
      <c r="A114" s="19"/>
      <c r="B114" s="20"/>
      <c r="C114" s="21" t="s">
        <v>599</v>
      </c>
      <c r="D114" s="22">
        <v>105</v>
      </c>
      <c r="E114" s="23" t="s">
        <v>604</v>
      </c>
    </row>
    <row r="115" spans="1:5">
      <c r="A115" s="19"/>
      <c r="B115" s="20"/>
      <c r="C115" s="21" t="s">
        <v>599</v>
      </c>
      <c r="D115" s="22">
        <v>106</v>
      </c>
      <c r="E115" s="23" t="s">
        <v>605</v>
      </c>
    </row>
    <row r="116" spans="1:5">
      <c r="A116" s="19"/>
      <c r="B116" s="20"/>
      <c r="C116" s="21" t="s">
        <v>599</v>
      </c>
      <c r="D116" s="22">
        <v>107</v>
      </c>
      <c r="E116" s="23" t="s">
        <v>606</v>
      </c>
    </row>
    <row r="117" spans="1:5">
      <c r="A117" s="19"/>
      <c r="B117" s="20"/>
      <c r="C117" s="21" t="s">
        <v>599</v>
      </c>
      <c r="D117" s="22">
        <v>108</v>
      </c>
      <c r="E117" s="23" t="s">
        <v>607</v>
      </c>
    </row>
    <row r="118" spans="1:5">
      <c r="A118" s="19"/>
      <c r="B118" s="20"/>
      <c r="C118" s="21" t="s">
        <v>599</v>
      </c>
      <c r="D118" s="22">
        <v>109</v>
      </c>
      <c r="E118" s="23" t="s">
        <v>608</v>
      </c>
    </row>
    <row r="119" spans="1:5">
      <c r="A119" s="19"/>
      <c r="B119" s="20"/>
      <c r="C119" s="21" t="s">
        <v>599</v>
      </c>
      <c r="D119" s="22">
        <v>110</v>
      </c>
      <c r="E119" s="23" t="s">
        <v>609</v>
      </c>
    </row>
    <row r="120" spans="1:5">
      <c r="A120" s="19"/>
      <c r="B120" s="20"/>
      <c r="C120" s="21" t="s">
        <v>599</v>
      </c>
      <c r="D120" s="22">
        <v>111</v>
      </c>
      <c r="E120" s="23" t="s">
        <v>610</v>
      </c>
    </row>
    <row r="121" spans="1:5">
      <c r="A121" s="19"/>
      <c r="B121" s="20"/>
      <c r="C121" s="21" t="s">
        <v>599</v>
      </c>
      <c r="D121" s="22">
        <v>112</v>
      </c>
      <c r="E121" s="23" t="s">
        <v>611</v>
      </c>
    </row>
    <row r="122" spans="1:5">
      <c r="A122" s="19"/>
      <c r="B122" s="20"/>
      <c r="C122" s="21" t="s">
        <v>599</v>
      </c>
      <c r="D122" s="22">
        <v>113</v>
      </c>
      <c r="E122" s="23" t="s">
        <v>612</v>
      </c>
    </row>
    <row r="123" spans="1:5">
      <c r="A123" s="19"/>
      <c r="B123" s="20"/>
      <c r="C123" s="21" t="s">
        <v>599</v>
      </c>
      <c r="D123" s="22">
        <v>114</v>
      </c>
      <c r="E123" s="23" t="s">
        <v>613</v>
      </c>
    </row>
    <row r="124" spans="1:5">
      <c r="A124" s="19"/>
      <c r="B124" s="20"/>
      <c r="C124" s="21" t="s">
        <v>599</v>
      </c>
      <c r="D124" s="22">
        <v>115</v>
      </c>
      <c r="E124" s="23" t="s">
        <v>614</v>
      </c>
    </row>
    <row r="125" spans="1:5">
      <c r="A125" s="19"/>
      <c r="B125" s="20"/>
      <c r="C125" s="21" t="s">
        <v>599</v>
      </c>
      <c r="D125" s="22">
        <v>116</v>
      </c>
      <c r="E125" s="23" t="s">
        <v>615</v>
      </c>
    </row>
    <row r="126" spans="1:5">
      <c r="A126" s="19"/>
      <c r="B126" s="20"/>
      <c r="C126" s="21" t="s">
        <v>599</v>
      </c>
      <c r="D126" s="22">
        <v>117</v>
      </c>
      <c r="E126" s="23" t="s">
        <v>616</v>
      </c>
    </row>
    <row r="127" spans="1:5">
      <c r="A127" s="19"/>
      <c r="B127" s="20"/>
      <c r="C127" s="21" t="s">
        <v>599</v>
      </c>
      <c r="D127" s="22">
        <v>118</v>
      </c>
      <c r="E127" s="31" t="s">
        <v>617</v>
      </c>
    </row>
    <row r="128" spans="1:5">
      <c r="A128" s="27" t="s">
        <v>618</v>
      </c>
      <c r="B128" s="28"/>
      <c r="C128" s="24"/>
      <c r="D128" s="29"/>
      <c r="E128" s="30"/>
    </row>
    <row r="129" spans="1:5">
      <c r="A129" s="27"/>
      <c r="B129" s="16" t="s">
        <v>619</v>
      </c>
      <c r="C129" s="24"/>
      <c r="D129" s="29"/>
      <c r="E129" s="30"/>
    </row>
    <row r="130" spans="1:5">
      <c r="A130" s="19"/>
      <c r="B130" s="20"/>
      <c r="C130" s="21" t="s">
        <v>620</v>
      </c>
      <c r="D130" s="22">
        <v>601</v>
      </c>
      <c r="E130" s="23" t="s">
        <v>621</v>
      </c>
    </row>
    <row r="131" spans="1:5">
      <c r="A131" s="19"/>
      <c r="B131" s="20"/>
      <c r="C131" s="21" t="s">
        <v>620</v>
      </c>
      <c r="D131" s="22">
        <v>602</v>
      </c>
      <c r="E131" s="23" t="s">
        <v>622</v>
      </c>
    </row>
    <row r="132" spans="1:5">
      <c r="A132" s="19"/>
      <c r="B132" s="20"/>
      <c r="C132" s="21" t="s">
        <v>620</v>
      </c>
      <c r="D132" s="22">
        <v>603</v>
      </c>
      <c r="E132" s="23" t="s">
        <v>623</v>
      </c>
    </row>
    <row r="133" spans="1:5">
      <c r="A133" s="19"/>
      <c r="B133" s="20"/>
      <c r="C133" s="21" t="s">
        <v>620</v>
      </c>
      <c r="D133" s="22">
        <v>604</v>
      </c>
      <c r="E133" s="23" t="s">
        <v>624</v>
      </c>
    </row>
    <row r="134" spans="1:5">
      <c r="A134" s="19"/>
      <c r="B134" s="20"/>
      <c r="C134" s="21" t="s">
        <v>620</v>
      </c>
      <c r="D134" s="22">
        <v>605</v>
      </c>
      <c r="E134" s="23" t="s">
        <v>625</v>
      </c>
    </row>
    <row r="135" spans="1:5">
      <c r="A135" s="19"/>
      <c r="B135" s="20"/>
      <c r="C135" s="21" t="s">
        <v>620</v>
      </c>
      <c r="D135" s="22">
        <v>606</v>
      </c>
      <c r="E135" s="23" t="s">
        <v>626</v>
      </c>
    </row>
    <row r="136" spans="1:5">
      <c r="A136" s="19"/>
      <c r="B136" s="20"/>
      <c r="C136" s="21" t="s">
        <v>620</v>
      </c>
      <c r="D136" s="22">
        <v>607</v>
      </c>
      <c r="E136" s="23" t="s">
        <v>627</v>
      </c>
    </row>
    <row r="137" spans="1:5">
      <c r="A137" s="19"/>
      <c r="B137" s="20"/>
      <c r="C137" s="21" t="s">
        <v>620</v>
      </c>
      <c r="D137" s="22">
        <v>608</v>
      </c>
      <c r="E137" s="23" t="s">
        <v>628</v>
      </c>
    </row>
    <row r="138" spans="1:5">
      <c r="A138" s="19"/>
      <c r="B138" s="20"/>
      <c r="C138" s="21" t="s">
        <v>620</v>
      </c>
      <c r="D138" s="22">
        <v>609</v>
      </c>
      <c r="E138" s="23" t="s">
        <v>629</v>
      </c>
    </row>
    <row r="139" spans="1:5">
      <c r="A139" s="19"/>
      <c r="B139" s="20"/>
      <c r="C139" s="21" t="s">
        <v>620</v>
      </c>
      <c r="D139" s="22">
        <v>610</v>
      </c>
      <c r="E139" s="23" t="s">
        <v>630</v>
      </c>
    </row>
    <row r="140" spans="1:5">
      <c r="A140" s="19"/>
      <c r="B140" s="20"/>
      <c r="C140" s="21" t="s">
        <v>620</v>
      </c>
      <c r="D140" s="22">
        <v>611</v>
      </c>
      <c r="E140" s="23" t="s">
        <v>631</v>
      </c>
    </row>
    <row r="141" spans="1:5">
      <c r="A141" s="19"/>
      <c r="B141" s="20"/>
      <c r="C141" s="21" t="s">
        <v>620</v>
      </c>
      <c r="D141" s="22">
        <v>612</v>
      </c>
      <c r="E141" s="23" t="s">
        <v>632</v>
      </c>
    </row>
    <row r="142" spans="1:5">
      <c r="A142" s="19"/>
      <c r="B142" s="20"/>
      <c r="C142" s="21" t="s">
        <v>620</v>
      </c>
      <c r="D142" s="22">
        <v>613</v>
      </c>
      <c r="E142" s="23" t="s">
        <v>633</v>
      </c>
    </row>
    <row r="143" spans="1:5">
      <c r="A143" s="19"/>
      <c r="B143" s="20"/>
      <c r="C143" s="21" t="s">
        <v>620</v>
      </c>
      <c r="D143" s="22">
        <v>614</v>
      </c>
      <c r="E143" s="23" t="s">
        <v>634</v>
      </c>
    </row>
    <row r="144" spans="1:5">
      <c r="A144" s="19"/>
      <c r="B144" s="20"/>
      <c r="C144" s="21" t="s">
        <v>620</v>
      </c>
      <c r="D144" s="22">
        <v>615</v>
      </c>
      <c r="E144" s="23" t="s">
        <v>635</v>
      </c>
    </row>
    <row r="145" spans="1:5">
      <c r="A145" s="19"/>
      <c r="B145" s="20"/>
      <c r="C145" s="21" t="s">
        <v>620</v>
      </c>
      <c r="D145" s="22">
        <v>616</v>
      </c>
      <c r="E145" s="23" t="s">
        <v>636</v>
      </c>
    </row>
    <row r="146" spans="1:5">
      <c r="A146" s="19"/>
      <c r="B146" s="20"/>
      <c r="C146" s="21" t="s">
        <v>620</v>
      </c>
      <c r="D146" s="22">
        <v>617</v>
      </c>
      <c r="E146" s="23" t="s">
        <v>637</v>
      </c>
    </row>
    <row r="147" spans="1:5">
      <c r="A147" s="19"/>
      <c r="B147" s="20"/>
      <c r="C147" s="21" t="s">
        <v>620</v>
      </c>
      <c r="D147" s="22">
        <v>618</v>
      </c>
      <c r="E147" s="23" t="s">
        <v>638</v>
      </c>
    </row>
    <row r="148" spans="1:5">
      <c r="A148" s="19"/>
      <c r="B148" s="20"/>
      <c r="C148" s="21" t="s">
        <v>620</v>
      </c>
      <c r="D148" s="22">
        <v>619</v>
      </c>
      <c r="E148" s="23" t="s">
        <v>639</v>
      </c>
    </row>
    <row r="149" spans="1:5">
      <c r="A149" s="19"/>
      <c r="B149" s="20"/>
      <c r="C149" s="21" t="s">
        <v>620</v>
      </c>
      <c r="D149" s="22">
        <v>620</v>
      </c>
      <c r="E149" s="23" t="s">
        <v>640</v>
      </c>
    </row>
    <row r="150" spans="1:5">
      <c r="A150" s="19"/>
      <c r="B150" s="20"/>
      <c r="C150" s="21" t="s">
        <v>620</v>
      </c>
      <c r="D150" s="22">
        <v>621</v>
      </c>
      <c r="E150" s="23" t="s">
        <v>641</v>
      </c>
    </row>
    <row r="151" spans="1:5">
      <c r="A151" s="19"/>
      <c r="B151" s="16" t="s">
        <v>642</v>
      </c>
      <c r="C151" s="24"/>
      <c r="D151" s="25"/>
      <c r="E151" s="26"/>
    </row>
    <row r="152" spans="1:5">
      <c r="A152" s="19"/>
      <c r="B152" s="20"/>
      <c r="C152" s="21" t="s">
        <v>643</v>
      </c>
      <c r="D152" s="22">
        <v>701</v>
      </c>
      <c r="E152" s="23" t="s">
        <v>644</v>
      </c>
    </row>
    <row r="153" spans="1:5">
      <c r="A153" s="19"/>
      <c r="B153" s="20"/>
      <c r="C153" s="21" t="s">
        <v>643</v>
      </c>
      <c r="D153" s="22">
        <v>702</v>
      </c>
      <c r="E153" s="23" t="s">
        <v>645</v>
      </c>
    </row>
    <row r="154" spans="1:5">
      <c r="A154" s="19"/>
      <c r="B154" s="20"/>
      <c r="C154" s="21" t="s">
        <v>643</v>
      </c>
      <c r="D154" s="22">
        <v>703</v>
      </c>
      <c r="E154" s="23" t="s">
        <v>646</v>
      </c>
    </row>
    <row r="155" spans="1:5">
      <c r="A155" s="19"/>
      <c r="B155" s="20"/>
      <c r="C155" s="21" t="s">
        <v>643</v>
      </c>
      <c r="D155" s="22">
        <v>704</v>
      </c>
      <c r="E155" s="23" t="s">
        <v>647</v>
      </c>
    </row>
    <row r="156" spans="1:5">
      <c r="A156" s="19"/>
      <c r="B156" s="20"/>
      <c r="C156" s="21" t="s">
        <v>643</v>
      </c>
      <c r="D156" s="22">
        <v>705</v>
      </c>
      <c r="E156" s="23" t="s">
        <v>648</v>
      </c>
    </row>
    <row r="157" spans="1:5">
      <c r="A157" s="19"/>
      <c r="B157" s="20"/>
      <c r="C157" s="21" t="s">
        <v>643</v>
      </c>
      <c r="D157" s="22">
        <v>706</v>
      </c>
      <c r="E157" s="23" t="s">
        <v>649</v>
      </c>
    </row>
    <row r="158" spans="1:5">
      <c r="A158" s="19"/>
      <c r="B158" s="20"/>
      <c r="C158" s="21" t="s">
        <v>643</v>
      </c>
      <c r="D158" s="22">
        <v>707</v>
      </c>
      <c r="E158" s="23" t="s">
        <v>650</v>
      </c>
    </row>
    <row r="159" spans="1:5">
      <c r="A159" s="19"/>
      <c r="B159" s="20"/>
      <c r="C159" s="21" t="s">
        <v>643</v>
      </c>
      <c r="D159" s="22">
        <v>708</v>
      </c>
      <c r="E159" s="23" t="s">
        <v>651</v>
      </c>
    </row>
    <row r="160" spans="1:5">
      <c r="A160" s="19"/>
      <c r="B160" s="16" t="s">
        <v>652</v>
      </c>
      <c r="C160" s="24"/>
      <c r="D160" s="25"/>
      <c r="E160" s="26"/>
    </row>
    <row r="161" spans="1:5">
      <c r="A161" s="19"/>
      <c r="B161" s="20"/>
      <c r="C161" s="21" t="s">
        <v>653</v>
      </c>
      <c r="D161" s="22">
        <v>801</v>
      </c>
      <c r="E161" s="23" t="s">
        <v>654</v>
      </c>
    </row>
    <row r="162" spans="1:5">
      <c r="A162" s="19"/>
      <c r="B162" s="20"/>
      <c r="C162" s="21" t="s">
        <v>653</v>
      </c>
      <c r="D162" s="22">
        <v>802</v>
      </c>
      <c r="E162" s="23" t="s">
        <v>655</v>
      </c>
    </row>
    <row r="163" spans="1:5">
      <c r="A163" s="19"/>
      <c r="B163" s="20"/>
      <c r="C163" s="21" t="s">
        <v>653</v>
      </c>
      <c r="D163" s="22">
        <v>803</v>
      </c>
      <c r="E163" s="23" t="s">
        <v>656</v>
      </c>
    </row>
    <row r="164" spans="1:5">
      <c r="A164" s="19"/>
      <c r="B164" s="20"/>
      <c r="C164" s="21" t="s">
        <v>653</v>
      </c>
      <c r="D164" s="22">
        <v>804</v>
      </c>
      <c r="E164" s="23" t="s">
        <v>657</v>
      </c>
    </row>
    <row r="165" spans="1:5">
      <c r="A165" s="19"/>
      <c r="B165" s="20"/>
      <c r="C165" s="21" t="s">
        <v>653</v>
      </c>
      <c r="D165" s="22">
        <v>805</v>
      </c>
      <c r="E165" s="23" t="s">
        <v>658</v>
      </c>
    </row>
    <row r="166" spans="1:5">
      <c r="A166" s="19"/>
      <c r="B166" s="20"/>
      <c r="C166" s="21" t="s">
        <v>653</v>
      </c>
      <c r="D166" s="22">
        <v>806</v>
      </c>
      <c r="E166" s="23" t="s">
        <v>659</v>
      </c>
    </row>
    <row r="167" spans="1:5">
      <c r="A167" s="19"/>
      <c r="B167" s="20"/>
      <c r="C167" s="21" t="s">
        <v>653</v>
      </c>
      <c r="D167" s="22">
        <v>807</v>
      </c>
      <c r="E167" s="23" t="s">
        <v>660</v>
      </c>
    </row>
    <row r="168" spans="1:5">
      <c r="A168" s="19"/>
      <c r="B168" s="20"/>
      <c r="C168" s="21" t="s">
        <v>653</v>
      </c>
      <c r="D168" s="22">
        <v>808</v>
      </c>
      <c r="E168" s="23" t="s">
        <v>661</v>
      </c>
    </row>
    <row r="169" spans="1:5">
      <c r="A169" s="19"/>
      <c r="B169" s="20"/>
      <c r="C169" s="21" t="s">
        <v>653</v>
      </c>
      <c r="D169" s="22">
        <v>809</v>
      </c>
      <c r="E169" s="23" t="s">
        <v>662</v>
      </c>
    </row>
    <row r="170" spans="1:5">
      <c r="A170" s="19"/>
      <c r="B170" s="20"/>
      <c r="C170" s="21" t="s">
        <v>653</v>
      </c>
      <c r="D170" s="22">
        <v>810</v>
      </c>
      <c r="E170" s="23" t="s">
        <v>663</v>
      </c>
    </row>
    <row r="171" spans="1:5">
      <c r="A171" s="19"/>
      <c r="B171" s="20"/>
      <c r="C171" s="21" t="s">
        <v>653</v>
      </c>
      <c r="D171" s="22">
        <v>811</v>
      </c>
      <c r="E171" s="23" t="s">
        <v>664</v>
      </c>
    </row>
    <row r="172" spans="1:5">
      <c r="A172" s="19"/>
      <c r="B172" s="20"/>
      <c r="C172" s="21" t="s">
        <v>653</v>
      </c>
      <c r="D172" s="22">
        <v>812</v>
      </c>
      <c r="E172" s="23" t="s">
        <v>665</v>
      </c>
    </row>
    <row r="173" spans="1:5">
      <c r="A173" s="19"/>
      <c r="B173" s="16" t="s">
        <v>666</v>
      </c>
      <c r="C173" s="24"/>
      <c r="D173" s="25"/>
      <c r="E173" s="26"/>
    </row>
    <row r="174" spans="1:5">
      <c r="A174" s="19"/>
      <c r="B174" s="20"/>
      <c r="C174" s="21" t="s">
        <v>667</v>
      </c>
      <c r="D174" s="22">
        <v>901</v>
      </c>
      <c r="E174" s="23" t="s">
        <v>668</v>
      </c>
    </row>
    <row r="175" spans="1:5">
      <c r="A175" s="19"/>
      <c r="B175" s="20"/>
      <c r="C175" s="21" t="s">
        <v>667</v>
      </c>
      <c r="D175" s="22">
        <v>902</v>
      </c>
      <c r="E175" s="23" t="s">
        <v>669</v>
      </c>
    </row>
    <row r="176" spans="1:5">
      <c r="A176" s="19"/>
      <c r="B176" s="20"/>
      <c r="C176" s="21" t="s">
        <v>667</v>
      </c>
      <c r="D176" s="22">
        <v>903</v>
      </c>
      <c r="E176" s="23" t="s">
        <v>670</v>
      </c>
    </row>
    <row r="177" spans="1:5">
      <c r="A177" s="19"/>
      <c r="B177" s="20"/>
      <c r="C177" s="21" t="s">
        <v>667</v>
      </c>
      <c r="D177" s="22">
        <v>904</v>
      </c>
      <c r="E177" s="23" t="s">
        <v>671</v>
      </c>
    </row>
    <row r="178" spans="1:5">
      <c r="A178" s="19"/>
      <c r="B178" s="20"/>
      <c r="C178" s="21" t="s">
        <v>667</v>
      </c>
      <c r="D178" s="22">
        <v>905</v>
      </c>
      <c r="E178" s="23" t="s">
        <v>672</v>
      </c>
    </row>
    <row r="179" spans="1:5">
      <c r="A179" s="19"/>
      <c r="B179" s="20"/>
      <c r="C179" s="21" t="s">
        <v>667</v>
      </c>
      <c r="D179" s="22">
        <v>906</v>
      </c>
      <c r="E179" s="23" t="s">
        <v>673</v>
      </c>
    </row>
    <row r="180" spans="1:5">
      <c r="A180" s="19"/>
      <c r="B180" s="20"/>
      <c r="C180" s="21" t="s">
        <v>667</v>
      </c>
      <c r="D180" s="22">
        <v>907</v>
      </c>
      <c r="E180" s="23" t="s">
        <v>674</v>
      </c>
    </row>
    <row r="181" spans="1:5">
      <c r="A181" s="19"/>
      <c r="B181" s="20"/>
      <c r="C181" s="21" t="s">
        <v>667</v>
      </c>
      <c r="D181" s="22">
        <v>908</v>
      </c>
      <c r="E181" s="23" t="s">
        <v>675</v>
      </c>
    </row>
    <row r="182" spans="1:5">
      <c r="A182" s="19"/>
      <c r="B182" s="20"/>
      <c r="C182" s="21" t="s">
        <v>667</v>
      </c>
      <c r="D182" s="22">
        <v>909</v>
      </c>
      <c r="E182" s="23" t="s">
        <v>676</v>
      </c>
    </row>
    <row r="183" spans="1:5">
      <c r="A183" s="19"/>
      <c r="B183" s="20"/>
      <c r="C183" s="21" t="s">
        <v>667</v>
      </c>
      <c r="D183" s="22">
        <v>910</v>
      </c>
      <c r="E183" s="23" t="s">
        <v>677</v>
      </c>
    </row>
    <row r="184" spans="1:5">
      <c r="A184" s="19"/>
      <c r="B184" s="20"/>
      <c r="C184" s="21" t="s">
        <v>667</v>
      </c>
      <c r="D184" s="22">
        <v>911</v>
      </c>
      <c r="E184" s="23" t="s">
        <v>678</v>
      </c>
    </row>
    <row r="185" spans="1:5">
      <c r="A185" s="19"/>
      <c r="B185" s="20"/>
      <c r="C185" s="21" t="s">
        <v>667</v>
      </c>
      <c r="D185" s="22">
        <v>912</v>
      </c>
      <c r="E185" s="23" t="s">
        <v>679</v>
      </c>
    </row>
    <row r="186" spans="1:5">
      <c r="A186" s="19"/>
      <c r="B186" s="20"/>
      <c r="C186" s="21" t="s">
        <v>667</v>
      </c>
      <c r="D186" s="22">
        <v>913</v>
      </c>
      <c r="E186" s="23" t="s">
        <v>680</v>
      </c>
    </row>
    <row r="187" spans="1:5">
      <c r="A187" s="19"/>
      <c r="B187" s="20"/>
      <c r="C187" s="21" t="s">
        <v>667</v>
      </c>
      <c r="D187" s="22">
        <v>914</v>
      </c>
      <c r="E187" s="23" t="s">
        <v>681</v>
      </c>
    </row>
    <row r="188" spans="1:5">
      <c r="A188" s="19"/>
      <c r="B188" s="20"/>
      <c r="C188" s="21" t="s">
        <v>667</v>
      </c>
      <c r="D188" s="22">
        <v>915</v>
      </c>
      <c r="E188" s="23" t="s">
        <v>682</v>
      </c>
    </row>
    <row r="189" spans="1:5">
      <c r="A189" s="19"/>
      <c r="B189" s="20"/>
      <c r="C189" s="21" t="s">
        <v>667</v>
      </c>
      <c r="D189" s="22">
        <v>916</v>
      </c>
      <c r="E189" s="23" t="s">
        <v>683</v>
      </c>
    </row>
    <row r="190" spans="1:5">
      <c r="A190" s="19"/>
      <c r="B190" s="20"/>
      <c r="C190" s="21" t="s">
        <v>667</v>
      </c>
      <c r="D190" s="22">
        <v>917</v>
      </c>
      <c r="E190" s="23" t="s">
        <v>684</v>
      </c>
    </row>
    <row r="191" spans="1:5">
      <c r="A191" s="19"/>
      <c r="B191" s="16" t="s">
        <v>685</v>
      </c>
      <c r="C191" s="24"/>
      <c r="D191" s="25"/>
      <c r="E191" s="26"/>
    </row>
    <row r="192" spans="1:5">
      <c r="A192" s="19"/>
      <c r="B192" s="20"/>
      <c r="C192" s="21" t="str">
        <f>LEFT(D192,2)</f>
        <v>10</v>
      </c>
      <c r="D192" s="22">
        <v>1001</v>
      </c>
      <c r="E192" s="23" t="s">
        <v>686</v>
      </c>
    </row>
    <row r="193" spans="1:5">
      <c r="A193" s="19"/>
      <c r="B193" s="20"/>
      <c r="C193" s="21" t="str">
        <f>LEFT(D193,2)</f>
        <v>10</v>
      </c>
      <c r="D193" s="22">
        <v>1002</v>
      </c>
      <c r="E193" s="23" t="s">
        <v>687</v>
      </c>
    </row>
    <row r="194" spans="1:5">
      <c r="A194" s="19"/>
      <c r="B194" s="20"/>
      <c r="C194" s="21" t="str">
        <f>LEFT(D194,2)</f>
        <v>10</v>
      </c>
      <c r="D194" s="22">
        <v>1003</v>
      </c>
      <c r="E194" s="23" t="s">
        <v>688</v>
      </c>
    </row>
    <row r="195" spans="1:5">
      <c r="A195" s="19"/>
      <c r="B195" s="16" t="s">
        <v>689</v>
      </c>
      <c r="C195" s="24"/>
      <c r="D195" s="25"/>
      <c r="E195" s="26"/>
    </row>
    <row r="196" spans="1:5">
      <c r="A196" s="19"/>
      <c r="B196" s="20"/>
      <c r="C196" s="21" t="str">
        <f>LEFT(D196,2)</f>
        <v>11</v>
      </c>
      <c r="D196" s="22">
        <v>1101</v>
      </c>
      <c r="E196" s="23" t="s">
        <v>690</v>
      </c>
    </row>
    <row r="197" spans="1:5">
      <c r="A197" s="19"/>
      <c r="B197" s="20"/>
      <c r="C197" s="21" t="str">
        <f>LEFT(D197,2)</f>
        <v>11</v>
      </c>
      <c r="D197" s="22">
        <v>1102</v>
      </c>
      <c r="E197" s="23" t="s">
        <v>691</v>
      </c>
    </row>
    <row r="198" spans="1:5">
      <c r="A198" s="19"/>
      <c r="B198" s="20"/>
      <c r="C198" s="21" t="str">
        <f>LEFT(D198,2)</f>
        <v>11</v>
      </c>
      <c r="D198" s="22">
        <v>1103</v>
      </c>
      <c r="E198" s="23" t="s">
        <v>692</v>
      </c>
    </row>
    <row r="199" spans="1:5">
      <c r="A199" s="19"/>
      <c r="B199" s="20"/>
      <c r="C199" s="21" t="str">
        <f>LEFT(D199,2)</f>
        <v>11</v>
      </c>
      <c r="D199" s="22">
        <v>1104</v>
      </c>
      <c r="E199" s="23" t="s">
        <v>693</v>
      </c>
    </row>
    <row r="200" spans="1:5">
      <c r="A200" s="19"/>
      <c r="B200" s="20"/>
      <c r="C200" s="21" t="str">
        <f>LEFT(D200,2)</f>
        <v>11</v>
      </c>
      <c r="D200" s="22">
        <v>1105</v>
      </c>
      <c r="E200" s="23" t="s">
        <v>694</v>
      </c>
    </row>
    <row r="201" spans="1:5">
      <c r="A201" s="19"/>
      <c r="B201" s="16" t="s">
        <v>695</v>
      </c>
      <c r="C201" s="24"/>
      <c r="D201" s="25"/>
      <c r="E201" s="26"/>
    </row>
    <row r="202" spans="1:5">
      <c r="A202" s="19"/>
      <c r="B202" s="20"/>
      <c r="C202" s="21" t="str">
        <f t="shared" ref="C202:C210" si="0">LEFT(D202,2)</f>
        <v>12</v>
      </c>
      <c r="D202" s="22">
        <v>1201</v>
      </c>
      <c r="E202" s="23" t="s">
        <v>696</v>
      </c>
    </row>
    <row r="203" spans="1:5">
      <c r="A203" s="19"/>
      <c r="B203" s="20"/>
      <c r="C203" s="21" t="str">
        <f t="shared" si="0"/>
        <v>12</v>
      </c>
      <c r="D203" s="22">
        <v>1202</v>
      </c>
      <c r="E203" s="23" t="s">
        <v>697</v>
      </c>
    </row>
    <row r="204" spans="1:5">
      <c r="A204" s="19"/>
      <c r="B204" s="20"/>
      <c r="C204" s="21" t="str">
        <f t="shared" si="0"/>
        <v>12</v>
      </c>
      <c r="D204" s="22">
        <v>1203</v>
      </c>
      <c r="E204" s="23" t="s">
        <v>698</v>
      </c>
    </row>
    <row r="205" spans="1:5">
      <c r="A205" s="19"/>
      <c r="B205" s="20"/>
      <c r="C205" s="21" t="str">
        <f t="shared" si="0"/>
        <v>12</v>
      </c>
      <c r="D205" s="22">
        <v>1204</v>
      </c>
      <c r="E205" s="23" t="s">
        <v>699</v>
      </c>
    </row>
    <row r="206" spans="1:5">
      <c r="A206" s="19"/>
      <c r="B206" s="20"/>
      <c r="C206" s="21" t="str">
        <f t="shared" si="0"/>
        <v>12</v>
      </c>
      <c r="D206" s="22">
        <v>1205</v>
      </c>
      <c r="E206" s="23" t="s">
        <v>700</v>
      </c>
    </row>
    <row r="207" spans="1:5">
      <c r="A207" s="19"/>
      <c r="B207" s="20"/>
      <c r="C207" s="21" t="str">
        <f t="shared" si="0"/>
        <v>12</v>
      </c>
      <c r="D207" s="22">
        <v>1206</v>
      </c>
      <c r="E207" s="23" t="s">
        <v>701</v>
      </c>
    </row>
    <row r="208" spans="1:5">
      <c r="A208" s="19"/>
      <c r="B208" s="20"/>
      <c r="C208" s="21" t="str">
        <f t="shared" si="0"/>
        <v>12</v>
      </c>
      <c r="D208" s="22">
        <v>1207</v>
      </c>
      <c r="E208" s="23" t="s">
        <v>702</v>
      </c>
    </row>
    <row r="209" spans="1:5">
      <c r="A209" s="19"/>
      <c r="B209" s="20"/>
      <c r="C209" s="21" t="str">
        <f t="shared" si="0"/>
        <v>12</v>
      </c>
      <c r="D209" s="22">
        <v>1208</v>
      </c>
      <c r="E209" s="23" t="s">
        <v>703</v>
      </c>
    </row>
    <row r="210" spans="1:5">
      <c r="A210" s="19"/>
      <c r="B210" s="20"/>
      <c r="C210" s="21" t="str">
        <f t="shared" si="0"/>
        <v>12</v>
      </c>
      <c r="D210" s="22">
        <v>1209</v>
      </c>
      <c r="E210" s="23" t="s">
        <v>704</v>
      </c>
    </row>
    <row r="211" spans="1:5">
      <c r="A211" s="19"/>
      <c r="B211" s="16" t="s">
        <v>705</v>
      </c>
      <c r="C211" s="24"/>
      <c r="D211" s="25"/>
      <c r="E211" s="26"/>
    </row>
    <row r="212" spans="1:5">
      <c r="A212" s="19"/>
      <c r="B212" s="20"/>
      <c r="C212" s="21" t="str">
        <f>LEFT(D212,2)</f>
        <v>13</v>
      </c>
      <c r="D212" s="22">
        <v>1301</v>
      </c>
      <c r="E212" s="23" t="s">
        <v>706</v>
      </c>
    </row>
    <row r="213" spans="1:5">
      <c r="A213" s="19"/>
      <c r="B213" s="20"/>
      <c r="C213" s="21" t="str">
        <f>LEFT(D213,2)</f>
        <v>13</v>
      </c>
      <c r="D213" s="22">
        <v>1302</v>
      </c>
      <c r="E213" s="23" t="s">
        <v>707</v>
      </c>
    </row>
    <row r="214" spans="1:5">
      <c r="A214" s="19"/>
      <c r="B214" s="20"/>
      <c r="C214" s="21" t="str">
        <f>LEFT(D214,2)</f>
        <v>13</v>
      </c>
      <c r="D214" s="22">
        <v>1303</v>
      </c>
      <c r="E214" s="23" t="s">
        <v>708</v>
      </c>
    </row>
    <row r="215" spans="1:5">
      <c r="A215" s="27" t="s">
        <v>709</v>
      </c>
      <c r="B215" s="28"/>
      <c r="C215" s="24"/>
      <c r="D215" s="29"/>
      <c r="E215" s="30"/>
    </row>
    <row r="216" spans="1:5">
      <c r="A216" s="27"/>
      <c r="B216" s="16" t="s">
        <v>710</v>
      </c>
      <c r="C216" s="24"/>
      <c r="D216" s="29"/>
      <c r="E216" s="30"/>
    </row>
    <row r="217" spans="1:5">
      <c r="A217" s="19"/>
      <c r="B217" s="20"/>
      <c r="C217" s="21" t="str">
        <f t="shared" ref="C217:C228" si="1">LEFT(D217,2)</f>
        <v>14</v>
      </c>
      <c r="D217" s="22">
        <v>1401</v>
      </c>
      <c r="E217" s="23" t="s">
        <v>711</v>
      </c>
    </row>
    <row r="218" spans="1:5">
      <c r="A218" s="19"/>
      <c r="B218" s="20"/>
      <c r="C218" s="21" t="str">
        <f t="shared" si="1"/>
        <v>14</v>
      </c>
      <c r="D218" s="22">
        <v>1402</v>
      </c>
      <c r="E218" s="23" t="s">
        <v>712</v>
      </c>
    </row>
    <row r="219" spans="1:5">
      <c r="A219" s="19"/>
      <c r="B219" s="20"/>
      <c r="C219" s="21" t="str">
        <f t="shared" si="1"/>
        <v>14</v>
      </c>
      <c r="D219" s="22">
        <v>1403</v>
      </c>
      <c r="E219" s="23" t="s">
        <v>713</v>
      </c>
    </row>
    <row r="220" spans="1:5">
      <c r="A220" s="19"/>
      <c r="B220" s="20"/>
      <c r="C220" s="21" t="str">
        <f t="shared" si="1"/>
        <v>14</v>
      </c>
      <c r="D220" s="22">
        <v>1404</v>
      </c>
      <c r="E220" s="23" t="s">
        <v>714</v>
      </c>
    </row>
    <row r="221" spans="1:5">
      <c r="A221" s="19"/>
      <c r="B221" s="20"/>
      <c r="C221" s="21" t="str">
        <f t="shared" si="1"/>
        <v>14</v>
      </c>
      <c r="D221" s="22">
        <v>1405</v>
      </c>
      <c r="E221" s="23" t="s">
        <v>715</v>
      </c>
    </row>
    <row r="222" spans="1:5">
      <c r="A222" s="19"/>
      <c r="B222" s="20"/>
      <c r="C222" s="21" t="str">
        <f t="shared" si="1"/>
        <v>14</v>
      </c>
      <c r="D222" s="22">
        <v>1406</v>
      </c>
      <c r="E222" s="23" t="s">
        <v>716</v>
      </c>
    </row>
    <row r="223" spans="1:5">
      <c r="A223" s="19"/>
      <c r="B223" s="20"/>
      <c r="C223" s="21" t="str">
        <f t="shared" si="1"/>
        <v>14</v>
      </c>
      <c r="D223" s="22">
        <v>1407</v>
      </c>
      <c r="E223" s="23" t="s">
        <v>717</v>
      </c>
    </row>
    <row r="224" spans="1:5">
      <c r="A224" s="19"/>
      <c r="B224" s="20"/>
      <c r="C224" s="21" t="str">
        <f t="shared" si="1"/>
        <v>14</v>
      </c>
      <c r="D224" s="22">
        <v>1408</v>
      </c>
      <c r="E224" s="23" t="s">
        <v>718</v>
      </c>
    </row>
    <row r="225" spans="1:5">
      <c r="A225" s="19"/>
      <c r="B225" s="20"/>
      <c r="C225" s="21" t="str">
        <f t="shared" si="1"/>
        <v>14</v>
      </c>
      <c r="D225" s="22">
        <v>1409</v>
      </c>
      <c r="E225" s="23" t="s">
        <v>719</v>
      </c>
    </row>
    <row r="226" spans="1:5">
      <c r="A226" s="19"/>
      <c r="B226" s="20"/>
      <c r="C226" s="21" t="str">
        <f t="shared" si="1"/>
        <v>14</v>
      </c>
      <c r="D226" s="22">
        <v>1410</v>
      </c>
      <c r="E226" s="23" t="s">
        <v>720</v>
      </c>
    </row>
    <row r="227" spans="1:5">
      <c r="A227" s="19"/>
      <c r="B227" s="20"/>
      <c r="C227" s="21" t="str">
        <f t="shared" si="1"/>
        <v>14</v>
      </c>
      <c r="D227" s="22">
        <v>1411</v>
      </c>
      <c r="E227" s="23" t="s">
        <v>721</v>
      </c>
    </row>
    <row r="228" spans="1:5">
      <c r="A228" s="19"/>
      <c r="B228" s="20"/>
      <c r="C228" s="21" t="str">
        <f t="shared" si="1"/>
        <v>14</v>
      </c>
      <c r="D228" s="22">
        <v>1412</v>
      </c>
      <c r="E228" s="23" t="s">
        <v>722</v>
      </c>
    </row>
    <row r="229" spans="1:5">
      <c r="A229" s="27" t="s">
        <v>723</v>
      </c>
      <c r="B229" s="28"/>
      <c r="C229" s="24"/>
      <c r="D229" s="29"/>
      <c r="E229" s="30"/>
    </row>
    <row r="230" spans="1:5">
      <c r="A230" s="27"/>
      <c r="B230" s="16" t="s">
        <v>724</v>
      </c>
      <c r="C230" s="24"/>
      <c r="D230" s="29"/>
      <c r="E230" s="30"/>
    </row>
    <row r="231" spans="1:5">
      <c r="A231" s="19"/>
      <c r="B231" s="20"/>
      <c r="C231" s="21" t="str">
        <f>LEFT(D231,2)</f>
        <v>15</v>
      </c>
      <c r="D231" s="22">
        <v>1501</v>
      </c>
      <c r="E231" s="23" t="s">
        <v>725</v>
      </c>
    </row>
    <row r="232" spans="1:5">
      <c r="A232" s="19"/>
      <c r="B232" s="20"/>
      <c r="C232" s="21" t="str">
        <f>LEFT(D232,2)</f>
        <v>15</v>
      </c>
      <c r="D232" s="22">
        <v>1502</v>
      </c>
      <c r="E232" s="23" t="s">
        <v>726</v>
      </c>
    </row>
    <row r="233" spans="1:5">
      <c r="A233" s="19"/>
      <c r="B233" s="20"/>
      <c r="C233" s="21" t="str">
        <f>LEFT(D233,2)</f>
        <v>15</v>
      </c>
      <c r="D233" s="22">
        <v>1503</v>
      </c>
      <c r="E233" s="23" t="s">
        <v>727</v>
      </c>
    </row>
    <row r="234" spans="1:5">
      <c r="A234" s="19"/>
      <c r="B234" s="20"/>
      <c r="C234" s="21" t="str">
        <f>LEFT(D234,2)</f>
        <v>15</v>
      </c>
      <c r="D234" s="22">
        <v>1504</v>
      </c>
      <c r="E234" s="23" t="s">
        <v>728</v>
      </c>
    </row>
    <row r="235" spans="1:5">
      <c r="A235" s="19"/>
      <c r="B235" s="20"/>
      <c r="C235" s="21" t="str">
        <f>LEFT(D235,2)</f>
        <v>15</v>
      </c>
      <c r="D235" s="22">
        <v>1505</v>
      </c>
      <c r="E235" s="23" t="s">
        <v>729</v>
      </c>
    </row>
    <row r="236" spans="1:5">
      <c r="A236" s="19"/>
      <c r="B236" s="16" t="s">
        <v>730</v>
      </c>
      <c r="C236" s="24"/>
      <c r="D236" s="25"/>
      <c r="E236" s="26"/>
    </row>
    <row r="237" spans="1:5">
      <c r="A237" s="19"/>
      <c r="B237" s="20"/>
      <c r="C237" s="21" t="str">
        <f>LEFT(D237,2)</f>
        <v>16</v>
      </c>
      <c r="D237" s="22">
        <v>1601</v>
      </c>
      <c r="E237" s="23" t="s">
        <v>731</v>
      </c>
    </row>
    <row r="238" spans="1:5">
      <c r="A238" s="19"/>
      <c r="B238" s="20"/>
      <c r="C238" s="21" t="str">
        <f>LEFT(D238,2)</f>
        <v>16</v>
      </c>
      <c r="D238" s="22">
        <v>1602</v>
      </c>
      <c r="E238" s="23" t="s">
        <v>732</v>
      </c>
    </row>
    <row r="239" spans="1:5">
      <c r="A239" s="19"/>
      <c r="B239" s="20"/>
      <c r="C239" s="21" t="str">
        <f>LEFT(D239,2)</f>
        <v>16</v>
      </c>
      <c r="D239" s="22">
        <v>1603</v>
      </c>
      <c r="E239" s="23" t="s">
        <v>733</v>
      </c>
    </row>
    <row r="240" spans="1:5">
      <c r="A240" s="19"/>
      <c r="B240" s="20"/>
      <c r="C240" s="21" t="str">
        <f>LEFT(D240,2)</f>
        <v>16</v>
      </c>
      <c r="D240" s="22">
        <v>1604</v>
      </c>
      <c r="E240" s="23" t="s">
        <v>734</v>
      </c>
    </row>
    <row r="241" spans="1:5">
      <c r="A241" s="19"/>
      <c r="B241" s="20"/>
      <c r="C241" s="21" t="str">
        <f>LEFT(D241,2)</f>
        <v>16</v>
      </c>
      <c r="D241" s="22">
        <v>1605</v>
      </c>
      <c r="E241" s="23" t="s">
        <v>735</v>
      </c>
    </row>
    <row r="242" spans="1:5">
      <c r="A242" s="27" t="s">
        <v>736</v>
      </c>
      <c r="B242" s="28"/>
      <c r="C242" s="24"/>
      <c r="D242" s="29"/>
      <c r="E242" s="30"/>
    </row>
    <row r="243" spans="1:5">
      <c r="A243" s="27"/>
      <c r="B243" s="16" t="s">
        <v>737</v>
      </c>
      <c r="C243" s="24"/>
      <c r="D243" s="29"/>
      <c r="E243" s="30"/>
    </row>
    <row r="244" spans="1:5">
      <c r="A244" s="19"/>
      <c r="B244" s="20"/>
      <c r="C244" s="21" t="str">
        <f t="shared" ref="C244:C249" si="2">LEFT(D244,2)</f>
        <v>18</v>
      </c>
      <c r="D244" s="22">
        <v>1801</v>
      </c>
      <c r="E244" s="23" t="s">
        <v>738</v>
      </c>
    </row>
    <row r="245" spans="1:5">
      <c r="A245" s="19"/>
      <c r="B245" s="20"/>
      <c r="C245" s="21" t="str">
        <f t="shared" si="2"/>
        <v>18</v>
      </c>
      <c r="D245" s="22">
        <v>1802</v>
      </c>
      <c r="E245" s="23" t="s">
        <v>739</v>
      </c>
    </row>
    <row r="246" spans="1:5">
      <c r="A246" s="19"/>
      <c r="B246" s="20"/>
      <c r="C246" s="21" t="str">
        <f t="shared" si="2"/>
        <v>18</v>
      </c>
      <c r="D246" s="22">
        <v>1803</v>
      </c>
      <c r="E246" s="23" t="s">
        <v>740</v>
      </c>
    </row>
    <row r="247" spans="1:5">
      <c r="A247" s="19"/>
      <c r="B247" s="20"/>
      <c r="C247" s="21" t="str">
        <f t="shared" si="2"/>
        <v>18</v>
      </c>
      <c r="D247" s="22">
        <v>1804</v>
      </c>
      <c r="E247" s="23" t="s">
        <v>741</v>
      </c>
    </row>
    <row r="248" spans="1:5">
      <c r="A248" s="19"/>
      <c r="B248" s="20"/>
      <c r="C248" s="21" t="str">
        <f t="shared" si="2"/>
        <v>18</v>
      </c>
      <c r="D248" s="22">
        <v>1805</v>
      </c>
      <c r="E248" s="23" t="s">
        <v>742</v>
      </c>
    </row>
    <row r="249" spans="1:5">
      <c r="A249" s="19"/>
      <c r="B249" s="20"/>
      <c r="C249" s="21" t="str">
        <f t="shared" si="2"/>
        <v>18</v>
      </c>
      <c r="D249" s="22">
        <v>1806</v>
      </c>
      <c r="E249" s="23" t="s">
        <v>743</v>
      </c>
    </row>
    <row r="250" spans="1:5">
      <c r="A250" s="27" t="s">
        <v>744</v>
      </c>
      <c r="B250" s="28"/>
      <c r="C250" s="24"/>
      <c r="D250" s="29"/>
      <c r="E250" s="30"/>
    </row>
    <row r="251" spans="1:5">
      <c r="A251" s="27"/>
      <c r="B251" s="16" t="s">
        <v>745</v>
      </c>
      <c r="C251" s="24"/>
      <c r="D251" s="29"/>
      <c r="E251" s="30"/>
    </row>
    <row r="252" spans="1:5">
      <c r="A252" s="19"/>
      <c r="B252" s="20"/>
      <c r="C252" s="21" t="str">
        <f>LEFT(D252,2)</f>
        <v>19</v>
      </c>
      <c r="D252" s="22">
        <v>1901</v>
      </c>
      <c r="E252" s="23" t="s">
        <v>746</v>
      </c>
    </row>
    <row r="253" spans="1:5">
      <c r="A253" s="19"/>
      <c r="B253" s="20"/>
      <c r="C253" s="21" t="str">
        <f>LEFT(D253,2)</f>
        <v>19</v>
      </c>
      <c r="D253" s="22">
        <v>1902</v>
      </c>
      <c r="E253" s="23" t="s">
        <v>747</v>
      </c>
    </row>
    <row r="254" spans="1:5">
      <c r="A254" s="19"/>
      <c r="B254" s="20"/>
      <c r="C254" s="21" t="str">
        <f>LEFT(D254,2)</f>
        <v>19</v>
      </c>
      <c r="D254" s="22">
        <v>1903</v>
      </c>
      <c r="E254" s="23" t="s">
        <v>748</v>
      </c>
    </row>
    <row r="255" spans="1:5">
      <c r="A255" s="19"/>
      <c r="B255" s="20"/>
      <c r="C255" s="21" t="str">
        <f>LEFT(D255,2)</f>
        <v>19</v>
      </c>
      <c r="D255" s="22">
        <v>1904</v>
      </c>
      <c r="E255" s="23" t="s">
        <v>749</v>
      </c>
    </row>
    <row r="256" spans="1:5">
      <c r="A256" s="19"/>
      <c r="B256" s="16" t="s">
        <v>750</v>
      </c>
      <c r="C256" s="24"/>
      <c r="D256" s="25"/>
      <c r="E256" s="26"/>
    </row>
    <row r="257" spans="1:5">
      <c r="A257" s="19"/>
      <c r="B257" s="20"/>
      <c r="C257" s="21" t="str">
        <f>LEFT(D257,2)</f>
        <v>20</v>
      </c>
      <c r="D257" s="22">
        <v>2001</v>
      </c>
      <c r="E257" s="23" t="s">
        <v>751</v>
      </c>
    </row>
    <row r="258" spans="1:5">
      <c r="A258" s="19"/>
      <c r="B258" s="20"/>
      <c r="C258" s="21" t="str">
        <f>LEFT(D258,2)</f>
        <v>20</v>
      </c>
      <c r="D258" s="22">
        <v>2002</v>
      </c>
      <c r="E258" s="23" t="s">
        <v>752</v>
      </c>
    </row>
    <row r="259" spans="1:5">
      <c r="A259" s="19"/>
      <c r="B259" s="20"/>
      <c r="C259" s="21" t="str">
        <f>LEFT(D259,2)</f>
        <v>20</v>
      </c>
      <c r="D259" s="22">
        <v>2003</v>
      </c>
      <c r="E259" s="23" t="s">
        <v>753</v>
      </c>
    </row>
    <row r="260" spans="1:5">
      <c r="A260" s="19"/>
      <c r="B260" s="20"/>
      <c r="C260" s="21" t="str">
        <f>LEFT(D260,2)</f>
        <v>20</v>
      </c>
      <c r="D260" s="22">
        <v>2004</v>
      </c>
      <c r="E260" s="23" t="s">
        <v>754</v>
      </c>
    </row>
    <row r="261" spans="1:5">
      <c r="A261" s="19"/>
      <c r="B261" s="20"/>
      <c r="C261" s="21" t="str">
        <f>LEFT(D261,2)</f>
        <v>20</v>
      </c>
      <c r="D261" s="22">
        <v>2005</v>
      </c>
      <c r="E261" s="23" t="s">
        <v>755</v>
      </c>
    </row>
    <row r="262" spans="1:5">
      <c r="A262" s="27" t="s">
        <v>756</v>
      </c>
      <c r="B262" s="28"/>
      <c r="C262" s="24"/>
      <c r="D262" s="29"/>
      <c r="E262" s="30"/>
    </row>
    <row r="263" spans="1:5">
      <c r="A263" s="27"/>
      <c r="B263" s="16" t="s">
        <v>757</v>
      </c>
      <c r="C263" s="24"/>
      <c r="D263" s="29"/>
      <c r="E263" s="30"/>
    </row>
    <row r="264" spans="1:5">
      <c r="A264" s="19"/>
      <c r="B264" s="20"/>
      <c r="C264" s="21" t="str">
        <f t="shared" ref="C264:C276" si="3">LEFT(D264,2)</f>
        <v>21</v>
      </c>
      <c r="D264" s="22">
        <v>2101</v>
      </c>
      <c r="E264" s="23" t="s">
        <v>758</v>
      </c>
    </row>
    <row r="265" spans="1:5">
      <c r="A265" s="19"/>
      <c r="B265" s="20"/>
      <c r="C265" s="21" t="str">
        <f t="shared" si="3"/>
        <v>21</v>
      </c>
      <c r="D265" s="22">
        <v>2102</v>
      </c>
      <c r="E265" s="23" t="s">
        <v>759</v>
      </c>
    </row>
    <row r="266" spans="1:5">
      <c r="A266" s="19"/>
      <c r="B266" s="20"/>
      <c r="C266" s="21" t="str">
        <f t="shared" si="3"/>
        <v>21</v>
      </c>
      <c r="D266" s="22">
        <v>2103</v>
      </c>
      <c r="E266" s="23" t="s">
        <v>760</v>
      </c>
    </row>
    <row r="267" spans="1:5">
      <c r="A267" s="19"/>
      <c r="B267" s="20"/>
      <c r="C267" s="21" t="str">
        <f t="shared" si="3"/>
        <v>21</v>
      </c>
      <c r="D267" s="22">
        <v>2104</v>
      </c>
      <c r="E267" s="23" t="s">
        <v>761</v>
      </c>
    </row>
    <row r="268" spans="1:5">
      <c r="A268" s="19"/>
      <c r="B268" s="20"/>
      <c r="C268" s="21" t="str">
        <f t="shared" si="3"/>
        <v>21</v>
      </c>
      <c r="D268" s="22">
        <v>2105</v>
      </c>
      <c r="E268" s="23" t="s">
        <v>762</v>
      </c>
    </row>
    <row r="269" spans="1:5">
      <c r="A269" s="19"/>
      <c r="B269" s="20"/>
      <c r="C269" s="21" t="str">
        <f t="shared" si="3"/>
        <v>21</v>
      </c>
      <c r="D269" s="22">
        <v>2106</v>
      </c>
      <c r="E269" s="23" t="s">
        <v>763</v>
      </c>
    </row>
    <row r="270" spans="1:5">
      <c r="A270" s="19"/>
      <c r="B270" s="20"/>
      <c r="C270" s="21" t="str">
        <f t="shared" si="3"/>
        <v>21</v>
      </c>
      <c r="D270" s="22">
        <v>2107</v>
      </c>
      <c r="E270" s="23" t="s">
        <v>764</v>
      </c>
    </row>
    <row r="271" spans="1:5">
      <c r="A271" s="19"/>
      <c r="B271" s="20"/>
      <c r="C271" s="21" t="str">
        <f t="shared" si="3"/>
        <v>21</v>
      </c>
      <c r="D271" s="22">
        <v>2108</v>
      </c>
      <c r="E271" s="23" t="s">
        <v>765</v>
      </c>
    </row>
    <row r="272" spans="1:5">
      <c r="A272" s="19"/>
      <c r="B272" s="20"/>
      <c r="C272" s="21" t="str">
        <f t="shared" si="3"/>
        <v>21</v>
      </c>
      <c r="D272" s="22">
        <v>2109</v>
      </c>
      <c r="E272" s="23" t="s">
        <v>766</v>
      </c>
    </row>
    <row r="273" spans="1:5">
      <c r="A273" s="19"/>
      <c r="B273" s="20"/>
      <c r="C273" s="21" t="str">
        <f t="shared" si="3"/>
        <v>21</v>
      </c>
      <c r="D273" s="22">
        <v>2110</v>
      </c>
      <c r="E273" s="23" t="s">
        <v>767</v>
      </c>
    </row>
    <row r="274" spans="1:5">
      <c r="A274" s="19"/>
      <c r="B274" s="20"/>
      <c r="C274" s="21" t="str">
        <f t="shared" si="3"/>
        <v>21</v>
      </c>
      <c r="D274" s="22">
        <v>2111</v>
      </c>
      <c r="E274" s="23" t="s">
        <v>768</v>
      </c>
    </row>
    <row r="275" spans="1:5">
      <c r="A275" s="19"/>
      <c r="B275" s="20"/>
      <c r="C275" s="21" t="str">
        <f t="shared" si="3"/>
        <v>21</v>
      </c>
      <c r="D275" s="22">
        <v>2112</v>
      </c>
      <c r="E275" s="23" t="s">
        <v>769</v>
      </c>
    </row>
    <row r="276" spans="1:5">
      <c r="A276" s="19"/>
      <c r="B276" s="20"/>
      <c r="C276" s="21" t="str">
        <f t="shared" si="3"/>
        <v>21</v>
      </c>
      <c r="D276" s="22">
        <v>2113</v>
      </c>
      <c r="E276" s="23" t="s">
        <v>770</v>
      </c>
    </row>
    <row r="277" spans="1:5">
      <c r="A277" s="19"/>
      <c r="B277" s="16" t="s">
        <v>771</v>
      </c>
      <c r="C277" s="24"/>
      <c r="D277" s="25"/>
      <c r="E277" s="26"/>
    </row>
    <row r="278" spans="1:5">
      <c r="A278" s="19"/>
      <c r="B278" s="20"/>
      <c r="C278" s="21" t="str">
        <f t="shared" ref="C278:C286" si="4">LEFT(D278,2)</f>
        <v>22</v>
      </c>
      <c r="D278" s="22">
        <v>2201</v>
      </c>
      <c r="E278" s="23" t="s">
        <v>772</v>
      </c>
    </row>
    <row r="279" spans="1:5">
      <c r="A279" s="19"/>
      <c r="B279" s="20"/>
      <c r="C279" s="21" t="str">
        <f t="shared" si="4"/>
        <v>22</v>
      </c>
      <c r="D279" s="22">
        <v>2202</v>
      </c>
      <c r="E279" s="23" t="s">
        <v>773</v>
      </c>
    </row>
    <row r="280" spans="1:5">
      <c r="A280" s="19"/>
      <c r="B280" s="20"/>
      <c r="C280" s="21" t="str">
        <f t="shared" si="4"/>
        <v>22</v>
      </c>
      <c r="D280" s="22">
        <v>2203</v>
      </c>
      <c r="E280" s="23" t="s">
        <v>774</v>
      </c>
    </row>
    <row r="281" spans="1:5">
      <c r="A281" s="19"/>
      <c r="B281" s="20"/>
      <c r="C281" s="21" t="str">
        <f t="shared" si="4"/>
        <v>22</v>
      </c>
      <c r="D281" s="22">
        <v>2204</v>
      </c>
      <c r="E281" s="23" t="s">
        <v>775</v>
      </c>
    </row>
    <row r="282" spans="1:5">
      <c r="A282" s="19"/>
      <c r="B282" s="20"/>
      <c r="C282" s="21" t="str">
        <f t="shared" si="4"/>
        <v>22</v>
      </c>
      <c r="D282" s="22">
        <v>2205</v>
      </c>
      <c r="E282" s="23" t="s">
        <v>776</v>
      </c>
    </row>
    <row r="283" spans="1:5">
      <c r="A283" s="19"/>
      <c r="B283" s="20"/>
      <c r="C283" s="21" t="str">
        <f t="shared" si="4"/>
        <v>22</v>
      </c>
      <c r="D283" s="22">
        <v>2206</v>
      </c>
      <c r="E283" s="23" t="s">
        <v>777</v>
      </c>
    </row>
    <row r="284" spans="1:5">
      <c r="A284" s="19"/>
      <c r="B284" s="20"/>
      <c r="C284" s="21" t="str">
        <f t="shared" si="4"/>
        <v>22</v>
      </c>
      <c r="D284" s="22">
        <v>2207</v>
      </c>
      <c r="E284" s="23" t="s">
        <v>778</v>
      </c>
    </row>
    <row r="285" spans="1:5">
      <c r="A285" s="19"/>
      <c r="B285" s="20"/>
      <c r="C285" s="21" t="str">
        <f t="shared" si="4"/>
        <v>22</v>
      </c>
      <c r="D285" s="22">
        <v>2208</v>
      </c>
      <c r="E285" s="23" t="s">
        <v>779</v>
      </c>
    </row>
    <row r="286" spans="1:5">
      <c r="A286" s="19"/>
      <c r="B286" s="20"/>
      <c r="C286" s="21" t="str">
        <f t="shared" si="4"/>
        <v>22</v>
      </c>
      <c r="D286" s="22">
        <v>2209</v>
      </c>
      <c r="E286" s="23" t="s">
        <v>780</v>
      </c>
    </row>
    <row r="287" spans="1:5">
      <c r="A287" s="19"/>
      <c r="B287" s="16" t="s">
        <v>781</v>
      </c>
      <c r="C287" s="24"/>
      <c r="D287" s="25"/>
      <c r="E287" s="26"/>
    </row>
    <row r="288" spans="1:5">
      <c r="A288" s="19"/>
      <c r="B288" s="20"/>
      <c r="C288" s="21" t="str">
        <f>LEFT(D288,2)</f>
        <v>23</v>
      </c>
      <c r="D288" s="22">
        <v>2301</v>
      </c>
      <c r="E288" s="23" t="s">
        <v>782</v>
      </c>
    </row>
    <row r="289" spans="1:5">
      <c r="A289" s="19"/>
      <c r="B289" s="20"/>
      <c r="C289" s="21" t="str">
        <f>LEFT(D289,2)</f>
        <v>23</v>
      </c>
      <c r="D289" s="22">
        <v>2302</v>
      </c>
      <c r="E289" s="23" t="s">
        <v>783</v>
      </c>
    </row>
    <row r="290" spans="1:5">
      <c r="A290" s="19"/>
      <c r="B290" s="20"/>
      <c r="C290" s="21" t="str">
        <f>LEFT(D290,2)</f>
        <v>23</v>
      </c>
      <c r="D290" s="22">
        <v>2303</v>
      </c>
      <c r="E290" s="23" t="s">
        <v>784</v>
      </c>
    </row>
    <row r="291" spans="1:5">
      <c r="A291" s="19"/>
      <c r="B291" s="16" t="s">
        <v>785</v>
      </c>
      <c r="C291" s="24"/>
      <c r="D291" s="25"/>
      <c r="E291" s="26"/>
    </row>
    <row r="292" spans="1:5">
      <c r="A292" s="19"/>
      <c r="B292" s="20"/>
      <c r="C292" s="21" t="str">
        <f>LEFT(D292,2)</f>
        <v>24</v>
      </c>
      <c r="D292" s="22">
        <v>2401</v>
      </c>
      <c r="E292" s="23" t="s">
        <v>786</v>
      </c>
    </row>
    <row r="293" spans="1:5">
      <c r="A293" s="19"/>
      <c r="B293" s="20"/>
      <c r="C293" s="21" t="str">
        <f>LEFT(D293,2)</f>
        <v>24</v>
      </c>
      <c r="D293" s="22">
        <v>2402</v>
      </c>
      <c r="E293" s="23" t="s">
        <v>787</v>
      </c>
    </row>
    <row r="294" spans="1:5">
      <c r="A294" s="19"/>
      <c r="B294" s="20"/>
      <c r="C294" s="21" t="str">
        <f>LEFT(D294,2)</f>
        <v>24</v>
      </c>
      <c r="D294" s="22">
        <v>2403</v>
      </c>
      <c r="E294" s="23" t="s">
        <v>788</v>
      </c>
    </row>
    <row r="295" spans="1:5">
      <c r="A295" s="27" t="s">
        <v>789</v>
      </c>
      <c r="B295" s="28"/>
      <c r="C295" s="24"/>
      <c r="D295" s="25"/>
      <c r="E295" s="26"/>
    </row>
    <row r="296" spans="1:5">
      <c r="A296" s="27"/>
      <c r="B296" s="16" t="s">
        <v>790</v>
      </c>
      <c r="C296" s="24"/>
      <c r="D296" s="25"/>
      <c r="E296" s="26"/>
    </row>
    <row r="297" spans="1:5">
      <c r="A297" s="19"/>
      <c r="B297" s="20"/>
      <c r="C297" s="21" t="str">
        <f t="shared" ref="C297:C309" si="5">LEFT(D297,2)</f>
        <v>25</v>
      </c>
      <c r="D297" s="22">
        <v>2501</v>
      </c>
      <c r="E297" s="23" t="s">
        <v>791</v>
      </c>
    </row>
    <row r="298" spans="1:5">
      <c r="A298" s="19"/>
      <c r="B298" s="20"/>
      <c r="C298" s="21" t="str">
        <f t="shared" si="5"/>
        <v>25</v>
      </c>
      <c r="D298" s="22">
        <v>2502</v>
      </c>
      <c r="E298" s="23" t="s">
        <v>792</v>
      </c>
    </row>
    <row r="299" spans="1:5">
      <c r="A299" s="19"/>
      <c r="B299" s="20"/>
      <c r="C299" s="21" t="str">
        <f t="shared" si="5"/>
        <v>25</v>
      </c>
      <c r="D299" s="22">
        <v>2503</v>
      </c>
      <c r="E299" s="23" t="s">
        <v>793</v>
      </c>
    </row>
    <row r="300" spans="1:5">
      <c r="A300" s="19"/>
      <c r="B300" s="20"/>
      <c r="C300" s="21" t="str">
        <f t="shared" si="5"/>
        <v>25</v>
      </c>
      <c r="D300" s="22">
        <v>2504</v>
      </c>
      <c r="E300" s="23" t="s">
        <v>794</v>
      </c>
    </row>
    <row r="301" spans="1:5">
      <c r="A301" s="19"/>
      <c r="B301" s="20"/>
      <c r="C301" s="21" t="str">
        <f t="shared" si="5"/>
        <v>25</v>
      </c>
      <c r="D301" s="22">
        <v>2505</v>
      </c>
      <c r="E301" s="23" t="s">
        <v>795</v>
      </c>
    </row>
    <row r="302" spans="1:5">
      <c r="A302" s="19"/>
      <c r="B302" s="20"/>
      <c r="C302" s="21" t="str">
        <f t="shared" si="5"/>
        <v>25</v>
      </c>
      <c r="D302" s="22">
        <v>2506</v>
      </c>
      <c r="E302" s="23" t="s">
        <v>796</v>
      </c>
    </row>
    <row r="303" spans="1:5">
      <c r="A303" s="19"/>
      <c r="B303" s="20"/>
      <c r="C303" s="21" t="str">
        <f t="shared" si="5"/>
        <v>25</v>
      </c>
      <c r="D303" s="22">
        <v>2507</v>
      </c>
      <c r="E303" s="23" t="s">
        <v>797</v>
      </c>
    </row>
    <row r="304" spans="1:5">
      <c r="A304" s="19"/>
      <c r="B304" s="20"/>
      <c r="C304" s="21" t="str">
        <f t="shared" si="5"/>
        <v>25</v>
      </c>
      <c r="D304" s="22">
        <v>2508</v>
      </c>
      <c r="E304" s="23" t="s">
        <v>798</v>
      </c>
    </row>
    <row r="305" spans="1:5">
      <c r="A305" s="19"/>
      <c r="B305" s="20"/>
      <c r="C305" s="21" t="str">
        <f t="shared" si="5"/>
        <v>25</v>
      </c>
      <c r="D305" s="22">
        <v>2509</v>
      </c>
      <c r="E305" s="23" t="s">
        <v>799</v>
      </c>
    </row>
    <row r="306" spans="1:5">
      <c r="A306" s="19"/>
      <c r="B306" s="20"/>
      <c r="C306" s="21" t="str">
        <f t="shared" si="5"/>
        <v>25</v>
      </c>
      <c r="D306" s="22">
        <v>2510</v>
      </c>
      <c r="E306" s="23" t="s">
        <v>800</v>
      </c>
    </row>
    <row r="307" spans="1:5">
      <c r="A307" s="19"/>
      <c r="B307" s="20"/>
      <c r="C307" s="21" t="str">
        <f t="shared" si="5"/>
        <v>25</v>
      </c>
      <c r="D307" s="22">
        <v>2511</v>
      </c>
      <c r="E307" s="23" t="s">
        <v>801</v>
      </c>
    </row>
    <row r="308" spans="1:5">
      <c r="A308" s="19"/>
      <c r="B308" s="20"/>
      <c r="C308" s="21" t="str">
        <f t="shared" si="5"/>
        <v>25</v>
      </c>
      <c r="D308" s="22">
        <v>2512</v>
      </c>
      <c r="E308" s="23" t="s">
        <v>802</v>
      </c>
    </row>
    <row r="309" spans="1:5">
      <c r="A309" s="32"/>
      <c r="B309" s="33"/>
      <c r="C309" s="34" t="str">
        <f t="shared" si="5"/>
        <v>25</v>
      </c>
      <c r="D309" s="35">
        <v>2513</v>
      </c>
      <c r="E309" s="36" t="s">
        <v>803</v>
      </c>
    </row>
  </sheetData>
  <mergeCells count="3">
    <mergeCell ref="E1:E2"/>
    <mergeCell ref="A1:D1"/>
    <mergeCell ref="A2:C2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26"/>
  </sheetPr>
  <dimension ref="A1:AF51"/>
  <sheetViews>
    <sheetView zoomScaleSheetLayoutView="90" workbookViewId="0">
      <selection activeCell="J12" sqref="J12"/>
    </sheetView>
  </sheetViews>
  <sheetFormatPr defaultColWidth="5.140625" defaultRowHeight="24"/>
  <cols>
    <col min="1" max="1" width="6.42578125" style="52" customWidth="1"/>
    <col min="2" max="2" width="26.85546875" style="52" bestFit="1" customWidth="1"/>
    <col min="3" max="3" width="10" style="52" bestFit="1" customWidth="1"/>
    <col min="4" max="4" width="86.5703125" style="53" bestFit="1" customWidth="1"/>
    <col min="5" max="16384" width="5.140625" style="48"/>
  </cols>
  <sheetData>
    <row r="1" spans="1:32" ht="26.25">
      <c r="A1" s="503" t="s">
        <v>818</v>
      </c>
      <c r="B1" s="503"/>
      <c r="C1" s="503"/>
      <c r="D1" s="503"/>
    </row>
    <row r="2" spans="1:32" ht="23.25">
      <c r="A2" s="41" t="s">
        <v>28</v>
      </c>
      <c r="B2" s="41" t="s">
        <v>29</v>
      </c>
      <c r="C2" s="41" t="s">
        <v>30</v>
      </c>
      <c r="D2" s="41" t="s">
        <v>31</v>
      </c>
    </row>
    <row r="3" spans="1:32" ht="24" customHeight="1">
      <c r="A3" s="42">
        <v>1</v>
      </c>
      <c r="B3" s="54" t="s">
        <v>0</v>
      </c>
      <c r="C3" s="43" t="s">
        <v>809</v>
      </c>
      <c r="D3" s="44" t="s">
        <v>860</v>
      </c>
    </row>
    <row r="4" spans="1:32">
      <c r="A4" s="45">
        <v>2</v>
      </c>
      <c r="B4" s="45" t="s">
        <v>819</v>
      </c>
      <c r="C4" s="45" t="s">
        <v>32</v>
      </c>
      <c r="D4" s="46" t="s">
        <v>820</v>
      </c>
    </row>
    <row r="5" spans="1:32" ht="24" customHeight="1">
      <c r="A5" s="42">
        <v>3</v>
      </c>
      <c r="B5" s="54" t="s">
        <v>2</v>
      </c>
      <c r="C5" s="55" t="s">
        <v>36</v>
      </c>
      <c r="D5" s="44" t="s">
        <v>821</v>
      </c>
    </row>
    <row r="6" spans="1:32">
      <c r="A6" s="45" t="s">
        <v>822</v>
      </c>
      <c r="B6" s="45" t="s">
        <v>3</v>
      </c>
      <c r="C6" s="45" t="s">
        <v>36</v>
      </c>
      <c r="D6" s="46" t="s">
        <v>823</v>
      </c>
    </row>
    <row r="7" spans="1:32">
      <c r="A7" s="45">
        <v>8</v>
      </c>
      <c r="B7" s="45" t="s">
        <v>33</v>
      </c>
      <c r="C7" s="45" t="s">
        <v>34</v>
      </c>
      <c r="D7" s="46" t="s">
        <v>824</v>
      </c>
    </row>
    <row r="8" spans="1:32" ht="24" customHeight="1">
      <c r="A8" s="42">
        <v>9</v>
      </c>
      <c r="B8" s="54" t="s">
        <v>35</v>
      </c>
      <c r="C8" s="55" t="s">
        <v>36</v>
      </c>
      <c r="D8" s="44" t="s">
        <v>825</v>
      </c>
    </row>
    <row r="9" spans="1:32">
      <c r="A9" s="45">
        <v>10</v>
      </c>
      <c r="B9" s="45" t="s">
        <v>856</v>
      </c>
      <c r="C9" s="45" t="s">
        <v>36</v>
      </c>
      <c r="D9" s="46" t="s">
        <v>857</v>
      </c>
    </row>
    <row r="10" spans="1:32" ht="24" customHeight="1">
      <c r="A10" s="42">
        <v>11</v>
      </c>
      <c r="B10" s="54" t="s">
        <v>856</v>
      </c>
      <c r="C10" s="55" t="s">
        <v>36</v>
      </c>
      <c r="D10" s="44" t="s">
        <v>858</v>
      </c>
    </row>
    <row r="11" spans="1:32" s="83" customFormat="1" ht="48">
      <c r="A11" s="80">
        <v>12</v>
      </c>
      <c r="B11" s="80" t="s">
        <v>859</v>
      </c>
      <c r="C11" s="80">
        <v>2</v>
      </c>
      <c r="D11" s="81" t="s">
        <v>870</v>
      </c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</row>
    <row r="12" spans="1:32" s="56" customFormat="1">
      <c r="A12" s="45"/>
      <c r="B12" s="45"/>
      <c r="C12" s="80">
        <v>3</v>
      </c>
      <c r="D12" s="46" t="s">
        <v>871</v>
      </c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</row>
    <row r="13" spans="1:32" s="56" customFormat="1">
      <c r="A13" s="45"/>
      <c r="B13" s="45"/>
      <c r="C13" s="80">
        <v>6</v>
      </c>
      <c r="D13" s="46" t="s">
        <v>869</v>
      </c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</row>
    <row r="14" spans="1:32">
      <c r="A14" s="47">
        <v>13</v>
      </c>
      <c r="B14" s="47" t="s">
        <v>37</v>
      </c>
      <c r="C14" s="47">
        <v>1</v>
      </c>
      <c r="D14" s="57" t="s">
        <v>826</v>
      </c>
    </row>
    <row r="15" spans="1:32">
      <c r="A15" s="47"/>
      <c r="B15" s="47"/>
      <c r="C15" s="47">
        <v>2</v>
      </c>
      <c r="D15" s="57" t="s">
        <v>827</v>
      </c>
    </row>
    <row r="16" spans="1:32">
      <c r="A16" s="47"/>
      <c r="B16" s="47"/>
      <c r="C16" s="47">
        <v>3</v>
      </c>
      <c r="D16" s="57" t="s">
        <v>828</v>
      </c>
    </row>
    <row r="17" spans="1:4">
      <c r="A17" s="47"/>
      <c r="B17" s="47"/>
      <c r="C17" s="47">
        <v>4</v>
      </c>
      <c r="D17" s="58" t="s">
        <v>829</v>
      </c>
    </row>
    <row r="18" spans="1:4">
      <c r="A18" s="42"/>
      <c r="B18" s="42"/>
      <c r="C18" s="42">
        <v>5</v>
      </c>
      <c r="D18" s="44" t="s">
        <v>830</v>
      </c>
    </row>
    <row r="19" spans="1:4">
      <c r="A19" s="42"/>
      <c r="B19" s="42"/>
      <c r="C19" s="42">
        <v>6</v>
      </c>
      <c r="D19" s="44" t="s">
        <v>831</v>
      </c>
    </row>
    <row r="20" spans="1:4">
      <c r="A20" s="42"/>
      <c r="B20" s="42"/>
      <c r="C20" s="42">
        <v>7</v>
      </c>
      <c r="D20" s="44" t="s">
        <v>832</v>
      </c>
    </row>
    <row r="21" spans="1:4">
      <c r="A21" s="42"/>
      <c r="B21" s="42"/>
      <c r="C21" s="42">
        <v>8</v>
      </c>
      <c r="D21" s="50" t="s">
        <v>863</v>
      </c>
    </row>
    <row r="22" spans="1:4">
      <c r="A22" s="42"/>
      <c r="B22" s="42"/>
      <c r="C22" s="42">
        <v>9</v>
      </c>
      <c r="D22" s="50" t="s">
        <v>38</v>
      </c>
    </row>
    <row r="23" spans="1:4">
      <c r="A23" s="42"/>
      <c r="B23" s="42"/>
      <c r="C23" s="42">
        <v>10</v>
      </c>
      <c r="D23" s="50" t="s">
        <v>864</v>
      </c>
    </row>
    <row r="24" spans="1:4">
      <c r="A24" s="42"/>
      <c r="B24" s="42"/>
      <c r="C24" s="42">
        <v>11</v>
      </c>
      <c r="D24" s="50" t="s">
        <v>833</v>
      </c>
    </row>
    <row r="25" spans="1:4">
      <c r="A25" s="45">
        <v>14</v>
      </c>
      <c r="B25" s="45" t="s">
        <v>39</v>
      </c>
      <c r="C25" s="45">
        <v>1</v>
      </c>
      <c r="D25" s="49" t="s">
        <v>834</v>
      </c>
    </row>
    <row r="26" spans="1:4">
      <c r="A26" s="45"/>
      <c r="B26" s="45"/>
      <c r="C26" s="45">
        <v>2</v>
      </c>
      <c r="D26" s="49" t="s">
        <v>835</v>
      </c>
    </row>
    <row r="27" spans="1:4">
      <c r="A27" s="45"/>
      <c r="B27" s="45"/>
      <c r="C27" s="45">
        <v>3</v>
      </c>
      <c r="D27" s="49" t="s">
        <v>40</v>
      </c>
    </row>
    <row r="28" spans="1:4">
      <c r="A28" s="45"/>
      <c r="B28" s="45"/>
      <c r="C28" s="45">
        <v>4</v>
      </c>
      <c r="D28" s="49" t="s">
        <v>41</v>
      </c>
    </row>
    <row r="29" spans="1:4">
      <c r="A29" s="45"/>
      <c r="B29" s="45"/>
      <c r="C29" s="45">
        <v>5</v>
      </c>
      <c r="D29" s="49" t="s">
        <v>810</v>
      </c>
    </row>
    <row r="30" spans="1:4">
      <c r="A30" s="45"/>
      <c r="B30" s="45"/>
      <c r="C30" s="45">
        <v>6</v>
      </c>
      <c r="D30" s="49" t="s">
        <v>811</v>
      </c>
    </row>
    <row r="31" spans="1:4">
      <c r="A31" s="45"/>
      <c r="B31" s="45"/>
      <c r="C31" s="45">
        <v>7</v>
      </c>
      <c r="D31" s="49" t="s">
        <v>42</v>
      </c>
    </row>
    <row r="32" spans="1:4">
      <c r="A32" s="45"/>
      <c r="B32" s="45"/>
      <c r="C32" s="45">
        <v>8</v>
      </c>
      <c r="D32" s="49" t="s">
        <v>812</v>
      </c>
    </row>
    <row r="33" spans="1:32">
      <c r="A33" s="45"/>
      <c r="B33" s="45"/>
      <c r="C33" s="45">
        <v>9</v>
      </c>
      <c r="D33" s="49" t="s">
        <v>43</v>
      </c>
    </row>
    <row r="34" spans="1:32">
      <c r="A34" s="45"/>
      <c r="B34" s="45"/>
      <c r="C34" s="45">
        <v>10</v>
      </c>
      <c r="D34" s="49" t="s">
        <v>44</v>
      </c>
    </row>
    <row r="35" spans="1:32">
      <c r="A35" s="45"/>
      <c r="B35" s="45"/>
      <c r="C35" s="45">
        <v>11</v>
      </c>
      <c r="D35" s="49" t="s">
        <v>45</v>
      </c>
    </row>
    <row r="36" spans="1:32">
      <c r="A36" s="45"/>
      <c r="B36" s="45"/>
      <c r="C36" s="45">
        <v>12</v>
      </c>
      <c r="D36" s="49" t="s">
        <v>46</v>
      </c>
    </row>
    <row r="37" spans="1:32">
      <c r="A37" s="45"/>
      <c r="B37" s="45"/>
      <c r="C37" s="45">
        <v>13</v>
      </c>
      <c r="D37" s="49" t="s">
        <v>47</v>
      </c>
    </row>
    <row r="38" spans="1:32">
      <c r="A38" s="45"/>
      <c r="B38" s="45"/>
      <c r="C38" s="45">
        <v>14</v>
      </c>
      <c r="D38" s="49" t="s">
        <v>813</v>
      </c>
    </row>
    <row r="39" spans="1:32">
      <c r="A39" s="45"/>
      <c r="B39" s="45"/>
      <c r="C39" s="45">
        <v>15</v>
      </c>
      <c r="D39" s="49" t="s">
        <v>814</v>
      </c>
    </row>
    <row r="40" spans="1:32">
      <c r="A40" s="45"/>
      <c r="B40" s="45"/>
      <c r="C40" s="45">
        <v>16</v>
      </c>
      <c r="D40" s="49" t="s">
        <v>815</v>
      </c>
    </row>
    <row r="41" spans="1:32">
      <c r="A41" s="45"/>
      <c r="B41" s="45"/>
      <c r="C41" s="45">
        <v>17</v>
      </c>
      <c r="D41" s="49" t="s">
        <v>816</v>
      </c>
    </row>
    <row r="42" spans="1:32">
      <c r="A42" s="45"/>
      <c r="B42" s="45"/>
      <c r="C42" s="45">
        <v>18</v>
      </c>
      <c r="D42" s="51" t="s">
        <v>817</v>
      </c>
    </row>
    <row r="43" spans="1:32">
      <c r="A43" s="47" t="s">
        <v>866</v>
      </c>
      <c r="B43" s="47" t="s">
        <v>6</v>
      </c>
      <c r="C43" s="47" t="s">
        <v>36</v>
      </c>
      <c r="D43" s="59" t="s">
        <v>836</v>
      </c>
    </row>
    <row r="44" spans="1:32" s="56" customFormat="1">
      <c r="A44" s="45" t="s">
        <v>867</v>
      </c>
      <c r="B44" s="45" t="s">
        <v>48</v>
      </c>
      <c r="C44" s="45">
        <v>1</v>
      </c>
      <c r="D44" s="46" t="s">
        <v>49</v>
      </c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</row>
    <row r="45" spans="1:32" s="56" customFormat="1">
      <c r="A45" s="45"/>
      <c r="B45" s="45"/>
      <c r="C45" s="45">
        <v>2</v>
      </c>
      <c r="D45" s="46" t="s">
        <v>50</v>
      </c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</row>
    <row r="46" spans="1:32" s="56" customFormat="1">
      <c r="A46" s="45"/>
      <c r="B46" s="45"/>
      <c r="C46" s="45">
        <v>3</v>
      </c>
      <c r="D46" s="46" t="s">
        <v>51</v>
      </c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</row>
    <row r="47" spans="1:32" s="56" customFormat="1">
      <c r="A47" s="45"/>
      <c r="B47" s="45"/>
      <c r="C47" s="45">
        <v>4</v>
      </c>
      <c r="D47" s="46" t="s">
        <v>52</v>
      </c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</row>
    <row r="48" spans="1:32">
      <c r="A48" s="47">
        <v>29</v>
      </c>
      <c r="B48" s="47" t="s">
        <v>837</v>
      </c>
      <c r="C48" s="55" t="s">
        <v>36</v>
      </c>
      <c r="D48" s="58" t="s">
        <v>865</v>
      </c>
    </row>
    <row r="49" spans="1:32" s="56" customFormat="1">
      <c r="A49" s="45" t="s">
        <v>868</v>
      </c>
      <c r="B49" s="45" t="s">
        <v>838</v>
      </c>
      <c r="C49" s="45" t="s">
        <v>36</v>
      </c>
      <c r="D49" s="46" t="s">
        <v>839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</row>
    <row r="50" spans="1:32" s="56" customFormat="1">
      <c r="A50" s="45">
        <v>40</v>
      </c>
      <c r="B50" s="45" t="s">
        <v>861</v>
      </c>
      <c r="C50" s="45" t="s">
        <v>53</v>
      </c>
      <c r="D50" s="46" t="s">
        <v>862</v>
      </c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</row>
    <row r="51" spans="1:32">
      <c r="A51" s="47">
        <v>41</v>
      </c>
      <c r="B51" s="47" t="s">
        <v>8</v>
      </c>
      <c r="C51" s="47" t="s">
        <v>53</v>
      </c>
      <c r="D51" s="58" t="s">
        <v>54</v>
      </c>
    </row>
  </sheetData>
  <mergeCells count="1">
    <mergeCell ref="A1:D1"/>
  </mergeCells>
  <phoneticPr fontId="5" type="noConversion"/>
  <printOptions horizontalCentered="1"/>
  <pageMargins left="0.31496062992125984" right="0.39370078740157483" top="0.62992125984251968" bottom="0.39370078740157483" header="0.51181102362204722" footer="0.31496062992125984"/>
  <pageSetup paperSize="9" scale="75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2"/>
    <pageSetUpPr autoPageBreaks="0"/>
  </sheetPr>
  <dimension ref="A1:DN585"/>
  <sheetViews>
    <sheetView tabSelected="1" view="pageBreakPreview" zoomScale="60" zoomScaleNormal="80" workbookViewId="0">
      <pane xSplit="3" ySplit="6" topLeftCell="AE397" activePane="bottomRight" state="frozen"/>
      <selection pane="topRight" activeCell="E1" sqref="E1"/>
      <selection pane="bottomLeft" activeCell="A7" sqref="A7"/>
      <selection pane="bottomRight" activeCell="C398" sqref="C398"/>
    </sheetView>
  </sheetViews>
  <sheetFormatPr defaultColWidth="9.140625" defaultRowHeight="24"/>
  <cols>
    <col min="1" max="1" width="7.5703125" style="68" customWidth="1"/>
    <col min="2" max="2" width="5.7109375" style="69" customWidth="1"/>
    <col min="3" max="3" width="52.7109375" style="354" customWidth="1"/>
    <col min="4" max="4" width="12.42578125" style="367" customWidth="1"/>
    <col min="5" max="5" width="14.140625" style="90" customWidth="1"/>
    <col min="6" max="6" width="13.42578125" style="90" customWidth="1"/>
    <col min="7" max="7" width="10.140625" style="90" bestFit="1" customWidth="1"/>
    <col min="8" max="8" width="6.5703125" style="71" customWidth="1"/>
    <col min="9" max="9" width="5" style="71" bestFit="1" customWidth="1"/>
    <col min="10" max="10" width="11.28515625" style="71" bestFit="1" customWidth="1"/>
    <col min="11" max="11" width="13.42578125" style="71" bestFit="1" customWidth="1"/>
    <col min="12" max="14" width="5.5703125" style="71" customWidth="1"/>
    <col min="15" max="15" width="18" style="345" customWidth="1"/>
    <col min="16" max="16" width="13.5703125" style="345" customWidth="1"/>
    <col min="17" max="17" width="13.42578125" style="346" customWidth="1"/>
    <col min="18" max="18" width="13.85546875" style="345" customWidth="1"/>
    <col min="19" max="20" width="5.7109375" style="69" customWidth="1"/>
    <col min="21" max="21" width="6.42578125" style="69" customWidth="1"/>
    <col min="22" max="22" width="5.5703125" style="69" customWidth="1"/>
    <col min="23" max="24" width="5.85546875" style="71" customWidth="1"/>
    <col min="25" max="25" width="6" style="71" customWidth="1"/>
    <col min="26" max="26" width="5.85546875" style="71" customWidth="1"/>
    <col min="27" max="27" width="7.42578125" style="71" customWidth="1"/>
    <col min="28" max="28" width="5.7109375" style="71" customWidth="1"/>
    <col min="29" max="29" width="8" style="69" customWidth="1"/>
    <col min="30" max="30" width="15.28515625" style="360" customWidth="1"/>
    <col min="31" max="39" width="12.5703125" style="360" bestFit="1" customWidth="1"/>
    <col min="40" max="40" width="20.140625" style="68" bestFit="1" customWidth="1"/>
    <col min="41" max="41" width="26.5703125" style="478" customWidth="1"/>
    <col min="42" max="42" width="4" style="75" customWidth="1"/>
    <col min="43" max="16384" width="9.140625" style="75"/>
  </cols>
  <sheetData>
    <row r="1" spans="1:118" s="60" customFormat="1" ht="33">
      <c r="A1" s="551" t="s">
        <v>1542</v>
      </c>
      <c r="B1" s="551"/>
      <c r="C1" s="551"/>
      <c r="D1" s="551"/>
      <c r="E1" s="551"/>
      <c r="F1" s="551"/>
      <c r="G1" s="551"/>
      <c r="H1" s="551"/>
      <c r="I1" s="551"/>
      <c r="J1" s="551"/>
      <c r="K1" s="551"/>
      <c r="L1" s="551"/>
      <c r="M1" s="551"/>
      <c r="N1" s="551"/>
      <c r="O1" s="551"/>
      <c r="P1" s="551"/>
      <c r="Q1" s="551"/>
      <c r="R1" s="551"/>
      <c r="S1" s="551"/>
      <c r="T1" s="551"/>
      <c r="U1" s="551"/>
      <c r="V1" s="551"/>
      <c r="W1" s="551"/>
      <c r="X1" s="551"/>
      <c r="Y1" s="551"/>
      <c r="Z1" s="551"/>
      <c r="AA1" s="551"/>
      <c r="AB1" s="551"/>
      <c r="AC1" s="551"/>
      <c r="AD1" s="551"/>
      <c r="AE1" s="551"/>
      <c r="AF1" s="551"/>
      <c r="AG1" s="551"/>
      <c r="AH1" s="551"/>
      <c r="AI1" s="551"/>
      <c r="AJ1" s="551"/>
      <c r="AK1" s="551"/>
      <c r="AL1" s="551"/>
      <c r="AM1" s="551"/>
      <c r="AN1" s="551"/>
      <c r="AO1" s="551"/>
    </row>
    <row r="2" spans="1:118" s="77" customFormat="1" ht="27.75">
      <c r="A2" s="76">
        <v>1</v>
      </c>
      <c r="B2" s="76">
        <v>2</v>
      </c>
      <c r="C2" s="352">
        <v>3</v>
      </c>
      <c r="D2" s="76">
        <v>4</v>
      </c>
      <c r="E2" s="76">
        <v>5</v>
      </c>
      <c r="F2" s="76">
        <v>6</v>
      </c>
      <c r="G2" s="76">
        <v>7</v>
      </c>
      <c r="H2" s="76">
        <v>8</v>
      </c>
      <c r="I2" s="76">
        <v>9</v>
      </c>
      <c r="J2" s="76">
        <v>10</v>
      </c>
      <c r="K2" s="76">
        <v>11</v>
      </c>
      <c r="L2" s="76">
        <v>12</v>
      </c>
      <c r="M2" s="76">
        <v>13</v>
      </c>
      <c r="N2" s="76">
        <v>14</v>
      </c>
      <c r="O2" s="334">
        <v>15</v>
      </c>
      <c r="P2" s="334">
        <v>16</v>
      </c>
      <c r="Q2" s="334">
        <v>17</v>
      </c>
      <c r="R2" s="334">
        <v>18</v>
      </c>
      <c r="S2" s="76">
        <v>19</v>
      </c>
      <c r="T2" s="76">
        <v>20</v>
      </c>
      <c r="U2" s="76">
        <v>21</v>
      </c>
      <c r="V2" s="76">
        <v>22</v>
      </c>
      <c r="W2" s="76">
        <v>23</v>
      </c>
      <c r="X2" s="76">
        <v>24</v>
      </c>
      <c r="Y2" s="76">
        <v>25</v>
      </c>
      <c r="Z2" s="76">
        <v>26</v>
      </c>
      <c r="AA2" s="76">
        <v>27</v>
      </c>
      <c r="AB2" s="76">
        <v>28</v>
      </c>
      <c r="AC2" s="76">
        <v>29</v>
      </c>
      <c r="AD2" s="76">
        <v>30</v>
      </c>
      <c r="AE2" s="76">
        <v>31</v>
      </c>
      <c r="AF2" s="76">
        <v>32</v>
      </c>
      <c r="AG2" s="84">
        <v>33</v>
      </c>
      <c r="AH2" s="76">
        <v>34</v>
      </c>
      <c r="AI2" s="76">
        <v>35</v>
      </c>
      <c r="AJ2" s="76">
        <v>36</v>
      </c>
      <c r="AK2" s="76">
        <v>37</v>
      </c>
      <c r="AL2" s="76">
        <v>38</v>
      </c>
      <c r="AM2" s="76">
        <v>39</v>
      </c>
      <c r="AN2" s="76">
        <v>40</v>
      </c>
      <c r="AO2" s="352">
        <v>41</v>
      </c>
    </row>
    <row r="3" spans="1:118" s="78" customFormat="1" ht="27.75" customHeight="1">
      <c r="A3" s="520" t="s">
        <v>854</v>
      </c>
      <c r="B3" s="523" t="s">
        <v>1</v>
      </c>
      <c r="C3" s="526" t="s">
        <v>853</v>
      </c>
      <c r="D3" s="534" t="s">
        <v>3</v>
      </c>
      <c r="E3" s="535"/>
      <c r="F3" s="535"/>
      <c r="G3" s="535"/>
      <c r="H3" s="535"/>
      <c r="I3" s="535"/>
      <c r="J3" s="535"/>
      <c r="K3" s="536"/>
      <c r="L3" s="512" t="s">
        <v>855</v>
      </c>
      <c r="M3" s="512" t="s">
        <v>4</v>
      </c>
      <c r="N3" s="512" t="s">
        <v>5</v>
      </c>
      <c r="O3" s="518" t="s">
        <v>846</v>
      </c>
      <c r="P3" s="519"/>
      <c r="Q3" s="519"/>
      <c r="R3" s="519"/>
      <c r="S3" s="561" t="s">
        <v>849</v>
      </c>
      <c r="T3" s="562"/>
      <c r="U3" s="562"/>
      <c r="V3" s="562"/>
      <c r="W3" s="562"/>
      <c r="X3" s="562"/>
      <c r="Y3" s="562"/>
      <c r="Z3" s="562"/>
      <c r="AA3" s="562"/>
      <c r="AB3" s="563"/>
      <c r="AC3" s="523" t="s">
        <v>7</v>
      </c>
      <c r="AD3" s="558" t="s">
        <v>852</v>
      </c>
      <c r="AE3" s="559"/>
      <c r="AF3" s="559"/>
      <c r="AG3" s="559"/>
      <c r="AH3" s="559"/>
      <c r="AI3" s="559"/>
      <c r="AJ3" s="559"/>
      <c r="AK3" s="559"/>
      <c r="AL3" s="559"/>
      <c r="AM3" s="560"/>
      <c r="AN3" s="548" t="s">
        <v>861</v>
      </c>
      <c r="AO3" s="526" t="s">
        <v>8</v>
      </c>
    </row>
    <row r="4" spans="1:118" s="78" customFormat="1" ht="29.25" customHeight="1">
      <c r="A4" s="521"/>
      <c r="B4" s="524"/>
      <c r="C4" s="527"/>
      <c r="D4" s="537" t="s">
        <v>9</v>
      </c>
      <c r="E4" s="531" t="s">
        <v>10</v>
      </c>
      <c r="F4" s="531" t="s">
        <v>11</v>
      </c>
      <c r="G4" s="531" t="s">
        <v>12</v>
      </c>
      <c r="H4" s="529" t="s">
        <v>13</v>
      </c>
      <c r="I4" s="530"/>
      <c r="J4" s="529" t="s">
        <v>840</v>
      </c>
      <c r="K4" s="530"/>
      <c r="L4" s="513"/>
      <c r="M4" s="513"/>
      <c r="N4" s="513"/>
      <c r="O4" s="555" t="s">
        <v>844</v>
      </c>
      <c r="P4" s="555" t="s">
        <v>847</v>
      </c>
      <c r="Q4" s="515" t="s">
        <v>845</v>
      </c>
      <c r="R4" s="555" t="s">
        <v>848</v>
      </c>
      <c r="S4" s="507" t="s">
        <v>14</v>
      </c>
      <c r="T4" s="507" t="s">
        <v>15</v>
      </c>
      <c r="U4" s="507" t="s">
        <v>16</v>
      </c>
      <c r="V4" s="507" t="s">
        <v>17</v>
      </c>
      <c r="W4" s="504" t="s">
        <v>18</v>
      </c>
      <c r="X4" s="504" t="s">
        <v>19</v>
      </c>
      <c r="Y4" s="529" t="s">
        <v>850</v>
      </c>
      <c r="Z4" s="564"/>
      <c r="AA4" s="564"/>
      <c r="AB4" s="530"/>
      <c r="AC4" s="524"/>
      <c r="AD4" s="552" t="s">
        <v>851</v>
      </c>
      <c r="AE4" s="565" t="s">
        <v>1546</v>
      </c>
      <c r="AF4" s="542">
        <v>2559</v>
      </c>
      <c r="AG4" s="545" t="s">
        <v>843</v>
      </c>
      <c r="AH4" s="542">
        <v>2560</v>
      </c>
      <c r="AI4" s="542">
        <v>2561</v>
      </c>
      <c r="AJ4" s="542">
        <v>2562</v>
      </c>
      <c r="AK4" s="85">
        <v>2563</v>
      </c>
      <c r="AL4" s="85">
        <v>2564</v>
      </c>
      <c r="AM4" s="542" t="s">
        <v>1547</v>
      </c>
      <c r="AN4" s="549"/>
      <c r="AO4" s="527"/>
    </row>
    <row r="5" spans="1:118" s="78" customFormat="1" ht="29.25" customHeight="1">
      <c r="A5" s="521"/>
      <c r="B5" s="524"/>
      <c r="C5" s="527"/>
      <c r="D5" s="538"/>
      <c r="E5" s="532"/>
      <c r="F5" s="532"/>
      <c r="G5" s="532"/>
      <c r="H5" s="540" t="s">
        <v>20</v>
      </c>
      <c r="I5" s="540" t="s">
        <v>21</v>
      </c>
      <c r="J5" s="541" t="s">
        <v>841</v>
      </c>
      <c r="K5" s="541" t="s">
        <v>842</v>
      </c>
      <c r="L5" s="513"/>
      <c r="M5" s="513"/>
      <c r="N5" s="513"/>
      <c r="O5" s="556"/>
      <c r="P5" s="556"/>
      <c r="Q5" s="516"/>
      <c r="R5" s="556"/>
      <c r="S5" s="508"/>
      <c r="T5" s="508"/>
      <c r="U5" s="508"/>
      <c r="V5" s="508"/>
      <c r="W5" s="505"/>
      <c r="X5" s="505"/>
      <c r="Y5" s="510" t="s">
        <v>23</v>
      </c>
      <c r="Z5" s="510" t="s">
        <v>24</v>
      </c>
      <c r="AA5" s="510" t="s">
        <v>25</v>
      </c>
      <c r="AB5" s="510" t="s">
        <v>26</v>
      </c>
      <c r="AC5" s="524"/>
      <c r="AD5" s="553"/>
      <c r="AE5" s="566"/>
      <c r="AF5" s="543"/>
      <c r="AG5" s="546"/>
      <c r="AH5" s="543"/>
      <c r="AI5" s="543"/>
      <c r="AJ5" s="543"/>
      <c r="AK5" s="86"/>
      <c r="AL5" s="86"/>
      <c r="AM5" s="543"/>
      <c r="AN5" s="549"/>
      <c r="AO5" s="527"/>
    </row>
    <row r="6" spans="1:118" s="79" customFormat="1" ht="50.25" customHeight="1">
      <c r="A6" s="522"/>
      <c r="B6" s="525"/>
      <c r="C6" s="528"/>
      <c r="D6" s="539"/>
      <c r="E6" s="533"/>
      <c r="F6" s="533"/>
      <c r="G6" s="533"/>
      <c r="H6" s="540"/>
      <c r="I6" s="540"/>
      <c r="J6" s="541"/>
      <c r="K6" s="541"/>
      <c r="L6" s="514"/>
      <c r="M6" s="514"/>
      <c r="N6" s="514"/>
      <c r="O6" s="557"/>
      <c r="P6" s="557"/>
      <c r="Q6" s="517"/>
      <c r="R6" s="557"/>
      <c r="S6" s="509"/>
      <c r="T6" s="509"/>
      <c r="U6" s="509"/>
      <c r="V6" s="509"/>
      <c r="W6" s="506"/>
      <c r="X6" s="506"/>
      <c r="Y6" s="511"/>
      <c r="Z6" s="511"/>
      <c r="AA6" s="511"/>
      <c r="AB6" s="511"/>
      <c r="AC6" s="525"/>
      <c r="AD6" s="554"/>
      <c r="AE6" s="567"/>
      <c r="AF6" s="544"/>
      <c r="AG6" s="547"/>
      <c r="AH6" s="544"/>
      <c r="AI6" s="544"/>
      <c r="AJ6" s="544"/>
      <c r="AK6" s="87"/>
      <c r="AL6" s="87"/>
      <c r="AM6" s="544"/>
      <c r="AN6" s="550"/>
      <c r="AO6" s="528"/>
    </row>
    <row r="7" spans="1:118" s="66" customFormat="1" ht="29.25" customHeight="1">
      <c r="A7" s="61"/>
      <c r="B7" s="62"/>
      <c r="C7" s="353" t="s">
        <v>22</v>
      </c>
      <c r="D7" s="65"/>
      <c r="E7" s="63"/>
      <c r="F7" s="63"/>
      <c r="G7" s="63"/>
      <c r="H7" s="64"/>
      <c r="I7" s="64"/>
      <c r="J7" s="64"/>
      <c r="K7" s="64"/>
      <c r="L7" s="64"/>
      <c r="M7" s="64"/>
      <c r="N7" s="64"/>
      <c r="O7" s="335"/>
      <c r="P7" s="335"/>
      <c r="Q7" s="336"/>
      <c r="R7" s="335"/>
      <c r="S7" s="65"/>
      <c r="T7" s="64"/>
      <c r="U7" s="64"/>
      <c r="V7" s="64"/>
      <c r="W7" s="64"/>
      <c r="X7" s="64"/>
      <c r="Y7" s="64"/>
      <c r="Z7" s="64"/>
      <c r="AA7" s="64"/>
      <c r="AB7" s="64"/>
      <c r="AC7" s="65"/>
      <c r="AD7" s="64">
        <f t="shared" ref="AD7:AM7" si="0">AD49+AD268+AD450+AD355+AD479+AD9</f>
        <v>3062.3821029999995</v>
      </c>
      <c r="AE7" s="64">
        <f t="shared" si="0"/>
        <v>344.50410300000004</v>
      </c>
      <c r="AF7" s="64">
        <f t="shared" si="0"/>
        <v>272.54599999999999</v>
      </c>
      <c r="AG7" s="64">
        <f t="shared" si="0"/>
        <v>394.75</v>
      </c>
      <c r="AH7" s="64">
        <f t="shared" si="0"/>
        <v>829.65199999999993</v>
      </c>
      <c r="AI7" s="64">
        <f t="shared" si="0"/>
        <v>415.83000000000004</v>
      </c>
      <c r="AJ7" s="64">
        <f t="shared" si="0"/>
        <v>256.95</v>
      </c>
      <c r="AK7" s="64">
        <f t="shared" si="0"/>
        <v>216.5</v>
      </c>
      <c r="AL7" s="64">
        <f t="shared" si="0"/>
        <v>151.1</v>
      </c>
      <c r="AM7" s="64">
        <f t="shared" si="0"/>
        <v>182.5</v>
      </c>
      <c r="AN7" s="63"/>
      <c r="AO7" s="470"/>
    </row>
    <row r="8" spans="1:118" s="419" customFormat="1" ht="27.75">
      <c r="A8" s="414"/>
      <c r="B8" s="414"/>
      <c r="C8" s="568" t="s">
        <v>872</v>
      </c>
      <c r="D8" s="337"/>
      <c r="E8" s="415"/>
      <c r="F8" s="415"/>
      <c r="G8" s="415"/>
      <c r="H8" s="415"/>
      <c r="I8" s="415"/>
      <c r="J8" s="416"/>
      <c r="K8" s="416"/>
      <c r="L8" s="414"/>
      <c r="M8" s="414"/>
      <c r="N8" s="414"/>
      <c r="O8" s="337"/>
      <c r="P8" s="337"/>
      <c r="Q8" s="338"/>
      <c r="R8" s="337"/>
      <c r="S8" s="415"/>
      <c r="T8" s="415"/>
      <c r="U8" s="415"/>
      <c r="V8" s="415"/>
      <c r="W8" s="415"/>
      <c r="X8" s="415"/>
      <c r="Y8" s="415"/>
      <c r="Z8" s="415"/>
      <c r="AA8" s="415"/>
      <c r="AB8" s="415"/>
      <c r="AC8" s="417"/>
      <c r="AD8" s="417"/>
      <c r="AE8" s="417"/>
      <c r="AF8" s="417"/>
      <c r="AG8" s="417"/>
      <c r="AH8" s="417"/>
      <c r="AI8" s="417"/>
      <c r="AJ8" s="417"/>
      <c r="AK8" s="417"/>
      <c r="AL8" s="417"/>
      <c r="AM8" s="417"/>
      <c r="AN8" s="416"/>
      <c r="AO8" s="471"/>
      <c r="AP8" s="418"/>
      <c r="AQ8" s="418"/>
      <c r="AR8" s="418"/>
      <c r="AS8" s="418"/>
      <c r="AT8" s="418"/>
      <c r="AU8" s="418"/>
      <c r="AV8" s="418"/>
      <c r="AW8" s="418"/>
      <c r="AX8" s="418"/>
      <c r="AY8" s="418"/>
      <c r="AZ8" s="418"/>
      <c r="BA8" s="418"/>
      <c r="BB8" s="418"/>
      <c r="BC8" s="418"/>
      <c r="BD8" s="418"/>
      <c r="BE8" s="418"/>
      <c r="BF8" s="418"/>
      <c r="BG8" s="418"/>
      <c r="BH8" s="418"/>
      <c r="BI8" s="418"/>
      <c r="BJ8" s="418"/>
      <c r="BK8" s="418"/>
      <c r="BL8" s="418"/>
      <c r="BM8" s="418"/>
      <c r="BN8" s="418"/>
      <c r="BO8" s="418"/>
      <c r="BP8" s="418"/>
      <c r="BQ8" s="418"/>
      <c r="BR8" s="418"/>
      <c r="BS8" s="418"/>
      <c r="BT8" s="418"/>
      <c r="BU8" s="418"/>
      <c r="BV8" s="418"/>
      <c r="BW8" s="418"/>
      <c r="BX8" s="418"/>
      <c r="BY8" s="418"/>
      <c r="BZ8" s="418"/>
      <c r="CA8" s="418"/>
      <c r="CB8" s="418"/>
      <c r="CC8" s="418"/>
      <c r="CD8" s="418"/>
      <c r="CE8" s="418"/>
      <c r="CF8" s="418"/>
      <c r="CG8" s="418"/>
      <c r="CH8" s="418"/>
      <c r="CI8" s="418"/>
      <c r="CJ8" s="418"/>
      <c r="CK8" s="418"/>
      <c r="CL8" s="418"/>
      <c r="CM8" s="418"/>
      <c r="CN8" s="418"/>
      <c r="CO8" s="418"/>
      <c r="CP8" s="418"/>
      <c r="CQ8" s="418"/>
      <c r="CR8" s="418"/>
      <c r="CS8" s="418"/>
      <c r="CT8" s="418"/>
      <c r="CU8" s="418"/>
      <c r="CV8" s="418"/>
      <c r="CW8" s="418"/>
      <c r="CX8" s="418"/>
      <c r="CY8" s="418"/>
      <c r="CZ8" s="418"/>
      <c r="DA8" s="418"/>
      <c r="DB8" s="418"/>
      <c r="DC8" s="418"/>
      <c r="DD8" s="418"/>
      <c r="DE8" s="418"/>
      <c r="DF8" s="418"/>
      <c r="DG8" s="418"/>
      <c r="DH8" s="418"/>
      <c r="DI8" s="418"/>
      <c r="DJ8" s="418"/>
      <c r="DK8" s="418"/>
      <c r="DL8" s="418"/>
      <c r="DM8" s="418"/>
      <c r="DN8" s="418"/>
    </row>
    <row r="9" spans="1:118" s="425" customFormat="1">
      <c r="A9" s="420"/>
      <c r="B9" s="420"/>
      <c r="C9" s="277" t="s">
        <v>969</v>
      </c>
      <c r="D9" s="339"/>
      <c r="E9" s="421"/>
      <c r="F9" s="421"/>
      <c r="G9" s="421"/>
      <c r="H9" s="421"/>
      <c r="I9" s="421"/>
      <c r="J9" s="422"/>
      <c r="K9" s="422"/>
      <c r="L9" s="420"/>
      <c r="M9" s="420"/>
      <c r="N9" s="420"/>
      <c r="O9" s="339"/>
      <c r="P9" s="339"/>
      <c r="Q9" s="340"/>
      <c r="R9" s="339"/>
      <c r="S9" s="421"/>
      <c r="T9" s="421"/>
      <c r="U9" s="421"/>
      <c r="V9" s="421"/>
      <c r="W9" s="421"/>
      <c r="X9" s="421"/>
      <c r="Y9" s="421"/>
      <c r="Z9" s="421"/>
      <c r="AA9" s="421"/>
      <c r="AB9" s="421"/>
      <c r="AC9" s="423"/>
      <c r="AD9" s="424">
        <f>SUM(AD10:AD47)</f>
        <v>184.89719500000001</v>
      </c>
      <c r="AE9" s="424">
        <f t="shared" ref="AE9:AI9" si="1">SUM(AE10:AE47)</f>
        <v>42.801195</v>
      </c>
      <c r="AF9" s="424">
        <f t="shared" si="1"/>
        <v>51.996000000000002</v>
      </c>
      <c r="AG9" s="424">
        <f t="shared" si="1"/>
        <v>3.5</v>
      </c>
      <c r="AH9" s="424">
        <f t="shared" si="1"/>
        <v>58.599999999999994</v>
      </c>
      <c r="AI9" s="424">
        <f t="shared" si="1"/>
        <v>28</v>
      </c>
      <c r="AJ9" s="424">
        <f t="shared" ref="AJ9" si="2">SUM(AJ10:AJ47)</f>
        <v>0</v>
      </c>
      <c r="AK9" s="424">
        <f t="shared" ref="AK9" si="3">SUM(AK10:AK47)</f>
        <v>0</v>
      </c>
      <c r="AL9" s="424">
        <f t="shared" ref="AL9" si="4">SUM(AL10:AL47)</f>
        <v>0</v>
      </c>
      <c r="AM9" s="424">
        <f t="shared" ref="AM9" si="5">SUM(AM10:AM47)</f>
        <v>0</v>
      </c>
      <c r="AN9" s="422"/>
      <c r="AO9" s="472"/>
    </row>
    <row r="10" spans="1:118" s="134" customFormat="1" ht="21.75">
      <c r="A10" s="426"/>
      <c r="B10" s="426"/>
      <c r="C10" s="399" t="s">
        <v>156</v>
      </c>
      <c r="D10" s="341"/>
      <c r="E10" s="427"/>
      <c r="F10" s="427"/>
      <c r="G10" s="427"/>
      <c r="H10" s="427"/>
      <c r="I10" s="427"/>
      <c r="J10" s="428"/>
      <c r="K10" s="428"/>
      <c r="L10" s="426"/>
      <c r="M10" s="426"/>
      <c r="N10" s="426"/>
      <c r="O10" s="341"/>
      <c r="P10" s="341"/>
      <c r="Q10" s="342"/>
      <c r="R10" s="341"/>
      <c r="S10" s="427"/>
      <c r="T10" s="427"/>
      <c r="U10" s="427"/>
      <c r="V10" s="427"/>
      <c r="W10" s="427"/>
      <c r="X10" s="427"/>
      <c r="Y10" s="427"/>
      <c r="Z10" s="427"/>
      <c r="AA10" s="427"/>
      <c r="AB10" s="427"/>
      <c r="AC10" s="429"/>
      <c r="AD10" s="430"/>
      <c r="AE10" s="430"/>
      <c r="AF10" s="430"/>
      <c r="AG10" s="430"/>
      <c r="AH10" s="430"/>
      <c r="AI10" s="430"/>
      <c r="AJ10" s="430"/>
      <c r="AK10" s="430"/>
      <c r="AL10" s="430"/>
      <c r="AM10" s="430"/>
      <c r="AN10" s="428"/>
      <c r="AO10" s="395"/>
    </row>
    <row r="11" spans="1:118" s="579" customFormat="1" ht="48">
      <c r="A11" s="569">
        <v>5</v>
      </c>
      <c r="B11" s="569">
        <v>1</v>
      </c>
      <c r="C11" s="570" t="s">
        <v>1656</v>
      </c>
      <c r="D11" s="571" t="s">
        <v>1099</v>
      </c>
      <c r="E11" s="569" t="s">
        <v>1078</v>
      </c>
      <c r="F11" s="569" t="s">
        <v>1079</v>
      </c>
      <c r="G11" s="569" t="s">
        <v>975</v>
      </c>
      <c r="H11" s="569" t="s">
        <v>490</v>
      </c>
      <c r="I11" s="569" t="s">
        <v>1080</v>
      </c>
      <c r="J11" s="572">
        <v>17.419799999999999</v>
      </c>
      <c r="K11" s="572">
        <v>102.5976</v>
      </c>
      <c r="L11" s="569">
        <v>2</v>
      </c>
      <c r="M11" s="569">
        <v>7</v>
      </c>
      <c r="N11" s="569">
        <v>7</v>
      </c>
      <c r="O11" s="573"/>
      <c r="P11" s="573">
        <v>2000</v>
      </c>
      <c r="Q11" s="574"/>
      <c r="R11" s="573"/>
      <c r="S11" s="575">
        <v>1</v>
      </c>
      <c r="T11" s="575">
        <v>1</v>
      </c>
      <c r="U11" s="575">
        <v>1</v>
      </c>
      <c r="V11" s="575">
        <v>4</v>
      </c>
      <c r="W11" s="575">
        <v>1</v>
      </c>
      <c r="X11" s="575">
        <v>1</v>
      </c>
      <c r="Y11" s="575">
        <v>1</v>
      </c>
      <c r="Z11" s="575">
        <v>1</v>
      </c>
      <c r="AA11" s="575">
        <v>1</v>
      </c>
      <c r="AB11" s="575">
        <v>1</v>
      </c>
      <c r="AC11" s="576">
        <v>2559</v>
      </c>
      <c r="AD11" s="577">
        <v>3.5</v>
      </c>
      <c r="AE11" s="577"/>
      <c r="AF11" s="577"/>
      <c r="AG11" s="577">
        <v>3.5</v>
      </c>
      <c r="AH11" s="578"/>
      <c r="AI11" s="577"/>
      <c r="AJ11" s="577"/>
      <c r="AK11" s="577"/>
      <c r="AL11" s="577"/>
      <c r="AM11" s="577"/>
      <c r="AN11" s="569" t="s">
        <v>1081</v>
      </c>
      <c r="AO11" s="575" t="s">
        <v>1657</v>
      </c>
    </row>
    <row r="12" spans="1:118" s="134" customFormat="1" ht="43.5">
      <c r="A12" s="135">
        <v>5</v>
      </c>
      <c r="B12" s="135">
        <v>2</v>
      </c>
      <c r="C12" s="139" t="s">
        <v>1076</v>
      </c>
      <c r="D12" s="140" t="s">
        <v>1077</v>
      </c>
      <c r="E12" s="135" t="s">
        <v>1078</v>
      </c>
      <c r="F12" s="135" t="s">
        <v>1079</v>
      </c>
      <c r="G12" s="135" t="s">
        <v>975</v>
      </c>
      <c r="H12" s="135" t="s">
        <v>490</v>
      </c>
      <c r="I12" s="135" t="s">
        <v>1080</v>
      </c>
      <c r="J12" s="89">
        <v>17.4116</v>
      </c>
      <c r="K12" s="89">
        <v>102.752</v>
      </c>
      <c r="L12" s="569">
        <v>2</v>
      </c>
      <c r="M12" s="569">
        <v>7</v>
      </c>
      <c r="N12" s="569">
        <v>7</v>
      </c>
      <c r="O12" s="140"/>
      <c r="P12" s="327"/>
      <c r="Q12" s="140"/>
      <c r="R12" s="135"/>
      <c r="S12" s="135">
        <v>1</v>
      </c>
      <c r="T12" s="135">
        <v>1</v>
      </c>
      <c r="U12" s="135">
        <v>1</v>
      </c>
      <c r="V12" s="135">
        <v>4</v>
      </c>
      <c r="W12" s="135">
        <v>1</v>
      </c>
      <c r="X12" s="135">
        <v>1</v>
      </c>
      <c r="Y12" s="575">
        <v>1</v>
      </c>
      <c r="Z12" s="575">
        <v>1</v>
      </c>
      <c r="AA12" s="575">
        <v>1</v>
      </c>
      <c r="AB12" s="575">
        <v>1</v>
      </c>
      <c r="AC12" s="141">
        <v>2558</v>
      </c>
      <c r="AD12" s="430">
        <f>+AE12+AF12+AG12+AH12+AI12+AJ12+AK12+AL12+AM12</f>
        <v>5.9399999999999995</v>
      </c>
      <c r="AE12" s="430">
        <v>3.44</v>
      </c>
      <c r="AF12" s="430">
        <v>2.5</v>
      </c>
      <c r="AG12" s="430"/>
      <c r="AH12" s="430"/>
      <c r="AI12" s="430"/>
      <c r="AJ12" s="430"/>
      <c r="AK12" s="430"/>
      <c r="AL12" s="430"/>
      <c r="AM12" s="430"/>
      <c r="AN12" s="135" t="s">
        <v>1081</v>
      </c>
      <c r="AO12" s="156"/>
    </row>
    <row r="13" spans="1:118" s="134" customFormat="1" ht="43.5">
      <c r="A13" s="135">
        <v>5</v>
      </c>
      <c r="B13" s="135">
        <v>3</v>
      </c>
      <c r="C13" s="139" t="s">
        <v>1548</v>
      </c>
      <c r="D13" s="140" t="s">
        <v>1082</v>
      </c>
      <c r="E13" s="135" t="s">
        <v>1083</v>
      </c>
      <c r="F13" s="135" t="s">
        <v>877</v>
      </c>
      <c r="G13" s="135" t="s">
        <v>975</v>
      </c>
      <c r="H13" s="135" t="s">
        <v>490</v>
      </c>
      <c r="I13" s="135" t="s">
        <v>1080</v>
      </c>
      <c r="J13" s="88">
        <v>17.441600000000001</v>
      </c>
      <c r="K13" s="88">
        <v>102.1683</v>
      </c>
      <c r="L13" s="569">
        <v>2</v>
      </c>
      <c r="M13" s="569">
        <v>7</v>
      </c>
      <c r="N13" s="569">
        <v>7</v>
      </c>
      <c r="O13" s="140"/>
      <c r="P13" s="140"/>
      <c r="Q13" s="327"/>
      <c r="R13" s="140"/>
      <c r="S13" s="135">
        <v>1</v>
      </c>
      <c r="T13" s="135">
        <v>1</v>
      </c>
      <c r="U13" s="135">
        <v>1</v>
      </c>
      <c r="V13" s="135">
        <v>4</v>
      </c>
      <c r="W13" s="135">
        <v>1</v>
      </c>
      <c r="X13" s="135">
        <v>1</v>
      </c>
      <c r="Y13" s="575">
        <v>1</v>
      </c>
      <c r="Z13" s="575">
        <v>1</v>
      </c>
      <c r="AA13" s="575">
        <v>1</v>
      </c>
      <c r="AB13" s="575">
        <v>1</v>
      </c>
      <c r="AC13" s="141">
        <v>2558</v>
      </c>
      <c r="AD13" s="430">
        <f t="shared" ref="AD13:AD43" si="6">+AE13+AF13+AG13+AH13+AI13+AJ13+AK13+AL13+AM13</f>
        <v>2.2160000000000002</v>
      </c>
      <c r="AE13" s="430">
        <v>2.2160000000000002</v>
      </c>
      <c r="AF13" s="430"/>
      <c r="AG13" s="430"/>
      <c r="AH13" s="430"/>
      <c r="AI13" s="430"/>
      <c r="AJ13" s="430"/>
      <c r="AK13" s="430"/>
      <c r="AL13" s="430"/>
      <c r="AM13" s="430"/>
      <c r="AN13" s="135" t="s">
        <v>1081</v>
      </c>
      <c r="AO13" s="156"/>
    </row>
    <row r="14" spans="1:118" s="134" customFormat="1" ht="43.5">
      <c r="A14" s="135">
        <v>5</v>
      </c>
      <c r="B14" s="569">
        <v>4</v>
      </c>
      <c r="C14" s="139" t="s">
        <v>1549</v>
      </c>
      <c r="D14" s="140" t="s">
        <v>1084</v>
      </c>
      <c r="E14" s="135" t="s">
        <v>1085</v>
      </c>
      <c r="F14" s="135" t="s">
        <v>877</v>
      </c>
      <c r="G14" s="135" t="s">
        <v>975</v>
      </c>
      <c r="H14" s="135" t="s">
        <v>490</v>
      </c>
      <c r="I14" s="135" t="s">
        <v>1080</v>
      </c>
      <c r="J14" s="89">
        <v>17.395</v>
      </c>
      <c r="K14" s="88">
        <v>102.7212</v>
      </c>
      <c r="L14" s="569">
        <v>2</v>
      </c>
      <c r="M14" s="569">
        <v>7</v>
      </c>
      <c r="N14" s="569">
        <v>7</v>
      </c>
      <c r="O14" s="140"/>
      <c r="P14" s="140"/>
      <c r="Q14" s="327"/>
      <c r="R14" s="140"/>
      <c r="S14" s="135">
        <v>1</v>
      </c>
      <c r="T14" s="135">
        <v>1</v>
      </c>
      <c r="U14" s="135">
        <v>1</v>
      </c>
      <c r="V14" s="135">
        <v>4</v>
      </c>
      <c r="W14" s="135">
        <v>1</v>
      </c>
      <c r="X14" s="135">
        <v>1</v>
      </c>
      <c r="Y14" s="575">
        <v>1</v>
      </c>
      <c r="Z14" s="575">
        <v>1</v>
      </c>
      <c r="AA14" s="575">
        <v>1</v>
      </c>
      <c r="AB14" s="575">
        <v>1</v>
      </c>
      <c r="AC14" s="141">
        <v>2558</v>
      </c>
      <c r="AD14" s="430">
        <f t="shared" si="6"/>
        <v>5.4459999999999997</v>
      </c>
      <c r="AE14" s="430">
        <v>5.4459999999999997</v>
      </c>
      <c r="AF14" s="430"/>
      <c r="AG14" s="430"/>
      <c r="AH14" s="430"/>
      <c r="AI14" s="430"/>
      <c r="AJ14" s="430"/>
      <c r="AK14" s="430"/>
      <c r="AL14" s="430"/>
      <c r="AM14" s="430"/>
      <c r="AN14" s="135" t="s">
        <v>1081</v>
      </c>
      <c r="AO14" s="156"/>
    </row>
    <row r="15" spans="1:118" s="134" customFormat="1">
      <c r="A15" s="135">
        <v>5</v>
      </c>
      <c r="B15" s="135">
        <v>5</v>
      </c>
      <c r="C15" s="139" t="s">
        <v>1550</v>
      </c>
      <c r="D15" s="140" t="s">
        <v>1086</v>
      </c>
      <c r="E15" s="135" t="s">
        <v>1083</v>
      </c>
      <c r="F15" s="135" t="s">
        <v>877</v>
      </c>
      <c r="G15" s="135" t="s">
        <v>975</v>
      </c>
      <c r="H15" s="135" t="s">
        <v>490</v>
      </c>
      <c r="I15" s="135" t="s">
        <v>1080</v>
      </c>
      <c r="J15" s="88">
        <v>17.438199999999998</v>
      </c>
      <c r="K15" s="88">
        <v>102.6675</v>
      </c>
      <c r="L15" s="569">
        <v>2</v>
      </c>
      <c r="M15" s="569">
        <v>7</v>
      </c>
      <c r="N15" s="569">
        <v>7</v>
      </c>
      <c r="O15" s="140"/>
      <c r="P15" s="140"/>
      <c r="Q15" s="327"/>
      <c r="R15" s="140"/>
      <c r="S15" s="135">
        <v>1</v>
      </c>
      <c r="T15" s="135">
        <v>1</v>
      </c>
      <c r="U15" s="135">
        <v>1</v>
      </c>
      <c r="V15" s="135">
        <v>4</v>
      </c>
      <c r="W15" s="135">
        <v>1</v>
      </c>
      <c r="X15" s="135">
        <v>1</v>
      </c>
      <c r="Y15" s="575">
        <v>1</v>
      </c>
      <c r="Z15" s="575">
        <v>1</v>
      </c>
      <c r="AA15" s="575">
        <v>1</v>
      </c>
      <c r="AB15" s="575">
        <v>1</v>
      </c>
      <c r="AC15" s="141">
        <v>2558</v>
      </c>
      <c r="AD15" s="430">
        <f t="shared" si="6"/>
        <v>0.48399999999999999</v>
      </c>
      <c r="AE15" s="430">
        <v>0.48399999999999999</v>
      </c>
      <c r="AF15" s="430"/>
      <c r="AG15" s="430"/>
      <c r="AH15" s="430"/>
      <c r="AI15" s="430"/>
      <c r="AJ15" s="430"/>
      <c r="AK15" s="430"/>
      <c r="AL15" s="430"/>
      <c r="AM15" s="430"/>
      <c r="AN15" s="135" t="s">
        <v>1081</v>
      </c>
      <c r="AO15" s="156"/>
    </row>
    <row r="16" spans="1:118" s="134" customFormat="1" ht="43.5">
      <c r="A16" s="135">
        <v>5</v>
      </c>
      <c r="B16" s="135">
        <v>6</v>
      </c>
      <c r="C16" s="139" t="s">
        <v>1551</v>
      </c>
      <c r="D16" s="140" t="s">
        <v>1087</v>
      </c>
      <c r="E16" s="140" t="s">
        <v>1087</v>
      </c>
      <c r="F16" s="135" t="s">
        <v>877</v>
      </c>
      <c r="G16" s="135" t="s">
        <v>975</v>
      </c>
      <c r="H16" s="135" t="s">
        <v>490</v>
      </c>
      <c r="I16" s="135" t="s">
        <v>1080</v>
      </c>
      <c r="J16" s="89">
        <v>17.4116</v>
      </c>
      <c r="K16" s="89">
        <v>102.752</v>
      </c>
      <c r="L16" s="569">
        <v>2</v>
      </c>
      <c r="M16" s="569">
        <v>7</v>
      </c>
      <c r="N16" s="569">
        <v>7</v>
      </c>
      <c r="O16" s="140"/>
      <c r="P16" s="140"/>
      <c r="Q16" s="327"/>
      <c r="R16" s="140"/>
      <c r="S16" s="135">
        <v>1</v>
      </c>
      <c r="T16" s="135">
        <v>1</v>
      </c>
      <c r="U16" s="135">
        <v>1</v>
      </c>
      <c r="V16" s="135">
        <v>4</v>
      </c>
      <c r="W16" s="135">
        <v>1</v>
      </c>
      <c r="X16" s="135">
        <v>1</v>
      </c>
      <c r="Y16" s="575">
        <v>1</v>
      </c>
      <c r="Z16" s="575">
        <v>1</v>
      </c>
      <c r="AA16" s="575">
        <v>1</v>
      </c>
      <c r="AB16" s="575">
        <v>1</v>
      </c>
      <c r="AC16" s="141">
        <v>2558</v>
      </c>
      <c r="AD16" s="430">
        <f t="shared" si="6"/>
        <v>17.555</v>
      </c>
      <c r="AE16" s="430">
        <v>9.5549999999999997</v>
      </c>
      <c r="AF16" s="430">
        <v>8</v>
      </c>
      <c r="AG16" s="430"/>
      <c r="AH16" s="430"/>
      <c r="AI16" s="430"/>
      <c r="AJ16" s="430"/>
      <c r="AK16" s="430"/>
      <c r="AL16" s="430"/>
      <c r="AM16" s="430"/>
      <c r="AN16" s="135" t="s">
        <v>1081</v>
      </c>
      <c r="AO16" s="156"/>
    </row>
    <row r="17" spans="1:41" s="134" customFormat="1" ht="43.5">
      <c r="A17" s="135">
        <v>5</v>
      </c>
      <c r="B17" s="569">
        <v>7</v>
      </c>
      <c r="C17" s="139" t="s">
        <v>1088</v>
      </c>
      <c r="D17" s="140" t="s">
        <v>1089</v>
      </c>
      <c r="E17" s="135" t="s">
        <v>1078</v>
      </c>
      <c r="F17" s="135" t="s">
        <v>1079</v>
      </c>
      <c r="G17" s="135" t="s">
        <v>975</v>
      </c>
      <c r="H17" s="135" t="s">
        <v>490</v>
      </c>
      <c r="I17" s="135" t="s">
        <v>1080</v>
      </c>
      <c r="J17" s="88">
        <v>17.406500000000001</v>
      </c>
      <c r="K17" s="88">
        <v>102.53530000000001</v>
      </c>
      <c r="L17" s="569">
        <v>2</v>
      </c>
      <c r="M17" s="569">
        <v>7</v>
      </c>
      <c r="N17" s="569">
        <v>7</v>
      </c>
      <c r="O17" s="140"/>
      <c r="P17" s="140"/>
      <c r="Q17" s="327"/>
      <c r="R17" s="140"/>
      <c r="S17" s="135">
        <v>1</v>
      </c>
      <c r="T17" s="135">
        <v>1</v>
      </c>
      <c r="U17" s="135">
        <v>1</v>
      </c>
      <c r="V17" s="135">
        <v>4</v>
      </c>
      <c r="W17" s="135">
        <v>1</v>
      </c>
      <c r="X17" s="135">
        <v>1</v>
      </c>
      <c r="Y17" s="575">
        <v>1</v>
      </c>
      <c r="Z17" s="575">
        <v>1</v>
      </c>
      <c r="AA17" s="575">
        <v>1</v>
      </c>
      <c r="AB17" s="575">
        <v>1</v>
      </c>
      <c r="AC17" s="141">
        <v>2558</v>
      </c>
      <c r="AD17" s="430">
        <f t="shared" si="6"/>
        <v>0.6724</v>
      </c>
      <c r="AE17" s="430">
        <v>0.6724</v>
      </c>
      <c r="AF17" s="430"/>
      <c r="AG17" s="430"/>
      <c r="AH17" s="430"/>
      <c r="AI17" s="430"/>
      <c r="AJ17" s="430"/>
      <c r="AK17" s="430"/>
      <c r="AL17" s="430"/>
      <c r="AM17" s="430"/>
      <c r="AN17" s="135" t="s">
        <v>1081</v>
      </c>
      <c r="AO17" s="156"/>
    </row>
    <row r="18" spans="1:41" s="134" customFormat="1" ht="43.5">
      <c r="A18" s="135">
        <v>5</v>
      </c>
      <c r="B18" s="135">
        <v>8</v>
      </c>
      <c r="C18" s="280" t="s">
        <v>1552</v>
      </c>
      <c r="D18" s="159" t="s">
        <v>1090</v>
      </c>
      <c r="E18" s="88" t="s">
        <v>1091</v>
      </c>
      <c r="F18" s="88" t="s">
        <v>1079</v>
      </c>
      <c r="G18" s="88" t="s">
        <v>975</v>
      </c>
      <c r="H18" s="281" t="s">
        <v>490</v>
      </c>
      <c r="I18" s="281" t="s">
        <v>1080</v>
      </c>
      <c r="J18" s="88">
        <v>17.466699999999999</v>
      </c>
      <c r="K18" s="88">
        <v>102.6819</v>
      </c>
      <c r="L18" s="569">
        <v>2</v>
      </c>
      <c r="M18" s="569">
        <v>7</v>
      </c>
      <c r="N18" s="569">
        <v>7</v>
      </c>
      <c r="O18" s="140"/>
      <c r="P18" s="140"/>
      <c r="Q18" s="327"/>
      <c r="R18" s="140"/>
      <c r="S18" s="135">
        <v>1</v>
      </c>
      <c r="T18" s="135">
        <v>1</v>
      </c>
      <c r="U18" s="135">
        <v>1</v>
      </c>
      <c r="V18" s="135">
        <v>4</v>
      </c>
      <c r="W18" s="135">
        <v>1</v>
      </c>
      <c r="X18" s="135">
        <v>1</v>
      </c>
      <c r="Y18" s="575">
        <v>1</v>
      </c>
      <c r="Z18" s="575">
        <v>1</v>
      </c>
      <c r="AA18" s="575">
        <v>1</v>
      </c>
      <c r="AB18" s="575">
        <v>1</v>
      </c>
      <c r="AC18" s="141">
        <v>2558</v>
      </c>
      <c r="AD18" s="430">
        <f t="shared" si="6"/>
        <v>2.1587000000000001</v>
      </c>
      <c r="AE18" s="430">
        <v>2.1587000000000001</v>
      </c>
      <c r="AF18" s="430"/>
      <c r="AG18" s="430"/>
      <c r="AH18" s="430"/>
      <c r="AI18" s="430"/>
      <c r="AJ18" s="430"/>
      <c r="AK18" s="430"/>
      <c r="AL18" s="430"/>
      <c r="AM18" s="430"/>
      <c r="AN18" s="135" t="s">
        <v>1081</v>
      </c>
      <c r="AO18" s="156"/>
    </row>
    <row r="19" spans="1:41" s="134" customFormat="1" ht="43.5">
      <c r="A19" s="135">
        <v>5</v>
      </c>
      <c r="B19" s="135">
        <v>9</v>
      </c>
      <c r="C19" s="280" t="s">
        <v>1553</v>
      </c>
      <c r="D19" s="159" t="s">
        <v>1092</v>
      </c>
      <c r="E19" s="88" t="s">
        <v>1091</v>
      </c>
      <c r="F19" s="88" t="s">
        <v>1079</v>
      </c>
      <c r="G19" s="88" t="s">
        <v>975</v>
      </c>
      <c r="H19" s="281" t="s">
        <v>490</v>
      </c>
      <c r="I19" s="281" t="s">
        <v>1080</v>
      </c>
      <c r="J19" s="88">
        <v>17.4679</v>
      </c>
      <c r="K19" s="88">
        <v>102.6544</v>
      </c>
      <c r="L19" s="569">
        <v>2</v>
      </c>
      <c r="M19" s="569">
        <v>7</v>
      </c>
      <c r="N19" s="569">
        <v>7</v>
      </c>
      <c r="O19" s="140"/>
      <c r="P19" s="140"/>
      <c r="Q19" s="327"/>
      <c r="R19" s="140"/>
      <c r="S19" s="135">
        <v>1</v>
      </c>
      <c r="T19" s="135">
        <v>1</v>
      </c>
      <c r="U19" s="135">
        <v>1</v>
      </c>
      <c r="V19" s="135">
        <v>4</v>
      </c>
      <c r="W19" s="135">
        <v>1</v>
      </c>
      <c r="X19" s="135">
        <v>1</v>
      </c>
      <c r="Y19" s="575">
        <v>1</v>
      </c>
      <c r="Z19" s="575">
        <v>1</v>
      </c>
      <c r="AA19" s="575">
        <v>1</v>
      </c>
      <c r="AB19" s="575">
        <v>1</v>
      </c>
      <c r="AC19" s="141">
        <v>2558</v>
      </c>
      <c r="AD19" s="430">
        <f t="shared" si="6"/>
        <v>3.3483000000000001</v>
      </c>
      <c r="AE19" s="430">
        <v>3.3483000000000001</v>
      </c>
      <c r="AF19" s="430"/>
      <c r="AG19" s="430"/>
      <c r="AH19" s="430"/>
      <c r="AI19" s="430"/>
      <c r="AJ19" s="430"/>
      <c r="AK19" s="430"/>
      <c r="AL19" s="430"/>
      <c r="AM19" s="430"/>
      <c r="AN19" s="135" t="s">
        <v>1081</v>
      </c>
      <c r="AO19" s="156"/>
    </row>
    <row r="20" spans="1:41" s="134" customFormat="1">
      <c r="A20" s="135">
        <v>5</v>
      </c>
      <c r="B20" s="569">
        <v>10</v>
      </c>
      <c r="C20" s="139" t="s">
        <v>1093</v>
      </c>
      <c r="D20" s="140" t="s">
        <v>1094</v>
      </c>
      <c r="E20" s="135" t="s">
        <v>1095</v>
      </c>
      <c r="F20" s="135" t="s">
        <v>877</v>
      </c>
      <c r="G20" s="135" t="s">
        <v>975</v>
      </c>
      <c r="H20" s="135" t="s">
        <v>490</v>
      </c>
      <c r="I20" s="135" t="s">
        <v>1080</v>
      </c>
      <c r="J20" s="89">
        <v>17.404</v>
      </c>
      <c r="K20" s="89">
        <v>102.75449999999999</v>
      </c>
      <c r="L20" s="569">
        <v>2</v>
      </c>
      <c r="M20" s="569">
        <v>7</v>
      </c>
      <c r="N20" s="569">
        <v>7</v>
      </c>
      <c r="O20" s="140"/>
      <c r="P20" s="140"/>
      <c r="Q20" s="327"/>
      <c r="R20" s="140"/>
      <c r="S20" s="135">
        <v>1</v>
      </c>
      <c r="T20" s="135">
        <v>1</v>
      </c>
      <c r="U20" s="135">
        <v>1</v>
      </c>
      <c r="V20" s="135">
        <v>4</v>
      </c>
      <c r="W20" s="135">
        <v>1</v>
      </c>
      <c r="X20" s="135">
        <v>1</v>
      </c>
      <c r="Y20" s="575">
        <v>1</v>
      </c>
      <c r="Z20" s="575">
        <v>1</v>
      </c>
      <c r="AA20" s="575">
        <v>1</v>
      </c>
      <c r="AB20" s="575">
        <v>1</v>
      </c>
      <c r="AC20" s="141">
        <v>2558</v>
      </c>
      <c r="AD20" s="430">
        <f t="shared" si="6"/>
        <v>5.8962950000000003</v>
      </c>
      <c r="AE20" s="430">
        <v>3.8972950000000002</v>
      </c>
      <c r="AF20" s="430">
        <v>1.9990000000000001</v>
      </c>
      <c r="AG20" s="430"/>
      <c r="AH20" s="430"/>
      <c r="AI20" s="430"/>
      <c r="AJ20" s="430"/>
      <c r="AK20" s="430"/>
      <c r="AL20" s="430"/>
      <c r="AM20" s="430"/>
      <c r="AN20" s="135" t="s">
        <v>1081</v>
      </c>
      <c r="AO20" s="156"/>
    </row>
    <row r="21" spans="1:41" s="134" customFormat="1" ht="43.5">
      <c r="A21" s="135">
        <v>5</v>
      </c>
      <c r="B21" s="135">
        <v>11</v>
      </c>
      <c r="C21" s="139" t="s">
        <v>1101</v>
      </c>
      <c r="D21" s="140" t="s">
        <v>1097</v>
      </c>
      <c r="E21" s="140" t="s">
        <v>1097</v>
      </c>
      <c r="F21" s="135" t="s">
        <v>877</v>
      </c>
      <c r="G21" s="135" t="s">
        <v>975</v>
      </c>
      <c r="H21" s="135" t="s">
        <v>490</v>
      </c>
      <c r="I21" s="135" t="s">
        <v>1080</v>
      </c>
      <c r="J21" s="88">
        <v>17.376899999999999</v>
      </c>
      <c r="K21" s="88">
        <v>102.6019</v>
      </c>
      <c r="L21" s="569">
        <v>2</v>
      </c>
      <c r="M21" s="569">
        <v>7</v>
      </c>
      <c r="N21" s="569">
        <v>7</v>
      </c>
      <c r="O21" s="140"/>
      <c r="P21" s="140"/>
      <c r="Q21" s="327"/>
      <c r="R21" s="140"/>
      <c r="S21" s="135">
        <v>1</v>
      </c>
      <c r="T21" s="135">
        <v>1</v>
      </c>
      <c r="U21" s="135">
        <v>1</v>
      </c>
      <c r="V21" s="135">
        <v>4</v>
      </c>
      <c r="W21" s="135">
        <v>1</v>
      </c>
      <c r="X21" s="135">
        <v>1</v>
      </c>
      <c r="Y21" s="575">
        <v>1</v>
      </c>
      <c r="Z21" s="575">
        <v>1</v>
      </c>
      <c r="AA21" s="575">
        <v>1</v>
      </c>
      <c r="AB21" s="575">
        <v>1</v>
      </c>
      <c r="AC21" s="141">
        <v>2558</v>
      </c>
      <c r="AD21" s="430">
        <f t="shared" si="6"/>
        <v>11.583500000000001</v>
      </c>
      <c r="AE21" s="430">
        <v>11.583500000000001</v>
      </c>
      <c r="AF21" s="430"/>
      <c r="AG21" s="430"/>
      <c r="AH21" s="430"/>
      <c r="AI21" s="430"/>
      <c r="AJ21" s="430"/>
      <c r="AK21" s="430"/>
      <c r="AL21" s="430"/>
      <c r="AM21" s="430"/>
      <c r="AN21" s="135" t="s">
        <v>1081</v>
      </c>
      <c r="AO21" s="156"/>
    </row>
    <row r="22" spans="1:41" s="134" customFormat="1">
      <c r="A22" s="135">
        <v>5</v>
      </c>
      <c r="B22" s="135">
        <v>12</v>
      </c>
      <c r="C22" s="139" t="s">
        <v>1554</v>
      </c>
      <c r="D22" s="140" t="s">
        <v>1102</v>
      </c>
      <c r="E22" s="135" t="s">
        <v>1103</v>
      </c>
      <c r="F22" s="135" t="s">
        <v>877</v>
      </c>
      <c r="G22" s="135" t="s">
        <v>975</v>
      </c>
      <c r="H22" s="135" t="s">
        <v>490</v>
      </c>
      <c r="I22" s="135" t="s">
        <v>1080</v>
      </c>
      <c r="J22" s="89">
        <v>17.392299999999999</v>
      </c>
      <c r="K22" s="89">
        <v>102.7024</v>
      </c>
      <c r="L22" s="569">
        <v>2</v>
      </c>
      <c r="M22" s="569">
        <v>7</v>
      </c>
      <c r="N22" s="569">
        <v>7</v>
      </c>
      <c r="O22" s="140"/>
      <c r="P22" s="140"/>
      <c r="Q22" s="327"/>
      <c r="R22" s="140"/>
      <c r="S22" s="135">
        <v>1</v>
      </c>
      <c r="T22" s="135">
        <v>1</v>
      </c>
      <c r="U22" s="135">
        <v>1</v>
      </c>
      <c r="V22" s="135">
        <v>4</v>
      </c>
      <c r="W22" s="135">
        <v>1</v>
      </c>
      <c r="X22" s="135">
        <v>1</v>
      </c>
      <c r="Y22" s="575">
        <v>1</v>
      </c>
      <c r="Z22" s="575">
        <v>1</v>
      </c>
      <c r="AA22" s="575">
        <v>1</v>
      </c>
      <c r="AB22" s="575">
        <v>1</v>
      </c>
      <c r="AC22" s="141">
        <v>2559</v>
      </c>
      <c r="AD22" s="430">
        <f t="shared" si="6"/>
        <v>1.966</v>
      </c>
      <c r="AE22" s="430"/>
      <c r="AF22" s="430">
        <v>1.966</v>
      </c>
      <c r="AG22" s="430"/>
      <c r="AH22" s="430"/>
      <c r="AI22" s="430"/>
      <c r="AJ22" s="430"/>
      <c r="AK22" s="430"/>
      <c r="AL22" s="430"/>
      <c r="AM22" s="430"/>
      <c r="AN22" s="135" t="s">
        <v>1081</v>
      </c>
      <c r="AO22" s="156"/>
    </row>
    <row r="23" spans="1:41" s="134" customFormat="1" ht="43.5">
      <c r="A23" s="135">
        <v>5</v>
      </c>
      <c r="B23" s="569">
        <v>13</v>
      </c>
      <c r="C23" s="139" t="s">
        <v>1104</v>
      </c>
      <c r="D23" s="140" t="s">
        <v>1097</v>
      </c>
      <c r="E23" s="135" t="s">
        <v>1097</v>
      </c>
      <c r="F23" s="135" t="s">
        <v>877</v>
      </c>
      <c r="G23" s="135" t="s">
        <v>975</v>
      </c>
      <c r="H23" s="135" t="s">
        <v>490</v>
      </c>
      <c r="I23" s="135" t="s">
        <v>1080</v>
      </c>
      <c r="J23" s="89">
        <v>17.38</v>
      </c>
      <c r="K23" s="89">
        <v>102.59529999999999</v>
      </c>
      <c r="L23" s="569">
        <v>2</v>
      </c>
      <c r="M23" s="569">
        <v>7</v>
      </c>
      <c r="N23" s="569">
        <v>7</v>
      </c>
      <c r="O23" s="140"/>
      <c r="P23" s="140"/>
      <c r="Q23" s="327"/>
      <c r="R23" s="140"/>
      <c r="S23" s="135">
        <v>1</v>
      </c>
      <c r="T23" s="135">
        <v>1</v>
      </c>
      <c r="U23" s="135">
        <v>1</v>
      </c>
      <c r="V23" s="135">
        <v>4</v>
      </c>
      <c r="W23" s="135">
        <v>1</v>
      </c>
      <c r="X23" s="135">
        <v>1</v>
      </c>
      <c r="Y23" s="575">
        <v>1</v>
      </c>
      <c r="Z23" s="575">
        <v>1</v>
      </c>
      <c r="AA23" s="575">
        <v>1</v>
      </c>
      <c r="AB23" s="575">
        <v>1</v>
      </c>
      <c r="AC23" s="141">
        <v>2559</v>
      </c>
      <c r="AD23" s="430">
        <f t="shared" si="6"/>
        <v>15</v>
      </c>
      <c r="AE23" s="430"/>
      <c r="AF23" s="430">
        <v>5</v>
      </c>
      <c r="AG23" s="430"/>
      <c r="AH23" s="430">
        <v>5</v>
      </c>
      <c r="AI23" s="430">
        <v>5</v>
      </c>
      <c r="AJ23" s="430"/>
      <c r="AK23" s="430"/>
      <c r="AL23" s="430"/>
      <c r="AM23" s="430"/>
      <c r="AN23" s="135" t="s">
        <v>1081</v>
      </c>
      <c r="AO23" s="156"/>
    </row>
    <row r="24" spans="1:41" s="134" customFormat="1" ht="43.5">
      <c r="A24" s="135">
        <v>5</v>
      </c>
      <c r="B24" s="135">
        <v>14</v>
      </c>
      <c r="C24" s="139" t="s">
        <v>1555</v>
      </c>
      <c r="D24" s="140"/>
      <c r="E24" s="88" t="s">
        <v>1091</v>
      </c>
      <c r="F24" s="88" t="s">
        <v>1079</v>
      </c>
      <c r="G24" s="88" t="s">
        <v>975</v>
      </c>
      <c r="H24" s="135" t="s">
        <v>490</v>
      </c>
      <c r="I24" s="135" t="s">
        <v>1080</v>
      </c>
      <c r="J24" s="89">
        <v>17.4801</v>
      </c>
      <c r="K24" s="89">
        <v>102.6232</v>
      </c>
      <c r="L24" s="569">
        <v>2</v>
      </c>
      <c r="M24" s="569">
        <v>7</v>
      </c>
      <c r="N24" s="569">
        <v>7</v>
      </c>
      <c r="O24" s="140"/>
      <c r="P24" s="140"/>
      <c r="Q24" s="327"/>
      <c r="R24" s="140"/>
      <c r="S24" s="135">
        <v>1</v>
      </c>
      <c r="T24" s="135">
        <v>1</v>
      </c>
      <c r="U24" s="135">
        <v>1</v>
      </c>
      <c r="V24" s="135">
        <v>4</v>
      </c>
      <c r="W24" s="135">
        <v>1</v>
      </c>
      <c r="X24" s="135">
        <v>1</v>
      </c>
      <c r="Y24" s="575">
        <v>1</v>
      </c>
      <c r="Z24" s="575">
        <v>1</v>
      </c>
      <c r="AA24" s="575">
        <v>1</v>
      </c>
      <c r="AB24" s="575">
        <v>1</v>
      </c>
      <c r="AC24" s="141">
        <v>2559</v>
      </c>
      <c r="AD24" s="430">
        <f t="shared" si="6"/>
        <v>1.5</v>
      </c>
      <c r="AE24" s="430"/>
      <c r="AF24" s="430">
        <v>1.5</v>
      </c>
      <c r="AG24" s="430"/>
      <c r="AH24" s="430"/>
      <c r="AI24" s="430"/>
      <c r="AJ24" s="430"/>
      <c r="AK24" s="430"/>
      <c r="AL24" s="430"/>
      <c r="AM24" s="430"/>
      <c r="AN24" s="135" t="s">
        <v>1081</v>
      </c>
      <c r="AO24" s="156"/>
    </row>
    <row r="25" spans="1:41" s="134" customFormat="1" ht="43.5">
      <c r="A25" s="135">
        <v>5</v>
      </c>
      <c r="B25" s="135">
        <v>15</v>
      </c>
      <c r="C25" s="139" t="s">
        <v>1105</v>
      </c>
      <c r="D25" s="140" t="s">
        <v>1097</v>
      </c>
      <c r="E25" s="135" t="s">
        <v>1097</v>
      </c>
      <c r="F25" s="135" t="s">
        <v>877</v>
      </c>
      <c r="G25" s="135" t="s">
        <v>975</v>
      </c>
      <c r="H25" s="135" t="s">
        <v>490</v>
      </c>
      <c r="I25" s="135" t="s">
        <v>1080</v>
      </c>
      <c r="J25" s="89">
        <v>17.376899999999999</v>
      </c>
      <c r="K25" s="89">
        <v>102.6019</v>
      </c>
      <c r="L25" s="569">
        <v>2</v>
      </c>
      <c r="M25" s="569">
        <v>7</v>
      </c>
      <c r="N25" s="569">
        <v>7</v>
      </c>
      <c r="O25" s="140"/>
      <c r="P25" s="140"/>
      <c r="Q25" s="327"/>
      <c r="R25" s="140"/>
      <c r="S25" s="135">
        <v>1</v>
      </c>
      <c r="T25" s="135">
        <v>1</v>
      </c>
      <c r="U25" s="135">
        <v>1</v>
      </c>
      <c r="V25" s="135">
        <v>4</v>
      </c>
      <c r="W25" s="135">
        <v>1</v>
      </c>
      <c r="X25" s="135">
        <v>1</v>
      </c>
      <c r="Y25" s="575">
        <v>1</v>
      </c>
      <c r="Z25" s="575">
        <v>1</v>
      </c>
      <c r="AA25" s="575">
        <v>1</v>
      </c>
      <c r="AB25" s="575">
        <v>1</v>
      </c>
      <c r="AC25" s="141">
        <v>2559</v>
      </c>
      <c r="AD25" s="430">
        <f t="shared" si="6"/>
        <v>10</v>
      </c>
      <c r="AE25" s="430"/>
      <c r="AF25" s="430">
        <v>5</v>
      </c>
      <c r="AG25" s="430"/>
      <c r="AH25" s="430">
        <v>5</v>
      </c>
      <c r="AI25" s="430"/>
      <c r="AJ25" s="430"/>
      <c r="AK25" s="430"/>
      <c r="AL25" s="430"/>
      <c r="AM25" s="430"/>
      <c r="AN25" s="135" t="s">
        <v>1081</v>
      </c>
      <c r="AO25" s="156"/>
    </row>
    <row r="26" spans="1:41" s="134" customFormat="1" ht="43.5">
      <c r="A26" s="135">
        <v>5</v>
      </c>
      <c r="B26" s="569">
        <v>16</v>
      </c>
      <c r="C26" s="139" t="s">
        <v>1556</v>
      </c>
      <c r="D26" s="361" t="s">
        <v>1106</v>
      </c>
      <c r="E26" s="88" t="s">
        <v>1079</v>
      </c>
      <c r="F26" s="88" t="s">
        <v>1079</v>
      </c>
      <c r="G26" s="88" t="s">
        <v>975</v>
      </c>
      <c r="H26" s="135" t="s">
        <v>490</v>
      </c>
      <c r="I26" s="135" t="s">
        <v>1080</v>
      </c>
      <c r="J26" s="282">
        <v>17.411999999999999</v>
      </c>
      <c r="K26" s="282">
        <v>102.5496</v>
      </c>
      <c r="L26" s="569">
        <v>2</v>
      </c>
      <c r="M26" s="569">
        <v>7</v>
      </c>
      <c r="N26" s="569">
        <v>7</v>
      </c>
      <c r="O26" s="140"/>
      <c r="P26" s="140"/>
      <c r="Q26" s="327"/>
      <c r="R26" s="140"/>
      <c r="S26" s="135">
        <v>1</v>
      </c>
      <c r="T26" s="135">
        <v>1</v>
      </c>
      <c r="U26" s="135">
        <v>1</v>
      </c>
      <c r="V26" s="135">
        <v>4</v>
      </c>
      <c r="W26" s="135">
        <v>1</v>
      </c>
      <c r="X26" s="135">
        <v>1</v>
      </c>
      <c r="Y26" s="575">
        <v>1</v>
      </c>
      <c r="Z26" s="575">
        <v>1</v>
      </c>
      <c r="AA26" s="575">
        <v>1</v>
      </c>
      <c r="AB26" s="575">
        <v>1</v>
      </c>
      <c r="AC26" s="141">
        <v>2559</v>
      </c>
      <c r="AD26" s="430">
        <f t="shared" si="6"/>
        <v>3.5</v>
      </c>
      <c r="AE26" s="430"/>
      <c r="AF26" s="430">
        <v>3.5</v>
      </c>
      <c r="AG26" s="430"/>
      <c r="AH26" s="430"/>
      <c r="AI26" s="430"/>
      <c r="AJ26" s="430"/>
      <c r="AK26" s="430"/>
      <c r="AL26" s="430"/>
      <c r="AM26" s="430"/>
      <c r="AN26" s="135" t="s">
        <v>1081</v>
      </c>
      <c r="AO26" s="156"/>
    </row>
    <row r="27" spans="1:41" s="134" customFormat="1" ht="43.5">
      <c r="A27" s="135">
        <v>5</v>
      </c>
      <c r="B27" s="135">
        <v>17</v>
      </c>
      <c r="C27" s="139" t="s">
        <v>1107</v>
      </c>
      <c r="D27" s="140" t="s">
        <v>1097</v>
      </c>
      <c r="E27" s="135" t="s">
        <v>1097</v>
      </c>
      <c r="F27" s="135" t="s">
        <v>877</v>
      </c>
      <c r="G27" s="135" t="s">
        <v>975</v>
      </c>
      <c r="H27" s="135" t="s">
        <v>490</v>
      </c>
      <c r="I27" s="135" t="s">
        <v>1080</v>
      </c>
      <c r="J27" s="89">
        <v>17.409800000000001</v>
      </c>
      <c r="K27" s="89">
        <v>102.5977</v>
      </c>
      <c r="L27" s="569">
        <v>2</v>
      </c>
      <c r="M27" s="569">
        <v>7</v>
      </c>
      <c r="N27" s="569">
        <v>7</v>
      </c>
      <c r="O27" s="140"/>
      <c r="P27" s="140"/>
      <c r="Q27" s="327"/>
      <c r="R27" s="140"/>
      <c r="S27" s="135">
        <v>1</v>
      </c>
      <c r="T27" s="135">
        <v>1</v>
      </c>
      <c r="U27" s="135">
        <v>1</v>
      </c>
      <c r="V27" s="135">
        <v>4</v>
      </c>
      <c r="W27" s="135">
        <v>1</v>
      </c>
      <c r="X27" s="135">
        <v>1</v>
      </c>
      <c r="Y27" s="575">
        <v>1</v>
      </c>
      <c r="Z27" s="575">
        <v>1</v>
      </c>
      <c r="AA27" s="575">
        <v>1</v>
      </c>
      <c r="AB27" s="575">
        <v>1</v>
      </c>
      <c r="AC27" s="141">
        <v>2559</v>
      </c>
      <c r="AD27" s="430">
        <f t="shared" si="6"/>
        <v>20</v>
      </c>
      <c r="AE27" s="430"/>
      <c r="AF27" s="430">
        <v>6</v>
      </c>
      <c r="AG27" s="430"/>
      <c r="AH27" s="430">
        <v>8</v>
      </c>
      <c r="AI27" s="430">
        <v>6</v>
      </c>
      <c r="AJ27" s="430"/>
      <c r="AK27" s="430"/>
      <c r="AL27" s="430"/>
      <c r="AM27" s="430"/>
      <c r="AN27" s="135" t="s">
        <v>1081</v>
      </c>
      <c r="AO27" s="156"/>
    </row>
    <row r="28" spans="1:41" s="134" customFormat="1" ht="43.5">
      <c r="A28" s="135">
        <v>5</v>
      </c>
      <c r="B28" s="135">
        <v>18</v>
      </c>
      <c r="C28" s="139" t="s">
        <v>1108</v>
      </c>
      <c r="D28" s="140" t="s">
        <v>1109</v>
      </c>
      <c r="E28" s="135" t="s">
        <v>1083</v>
      </c>
      <c r="F28" s="135" t="s">
        <v>877</v>
      </c>
      <c r="G28" s="135" t="s">
        <v>975</v>
      </c>
      <c r="H28" s="135" t="s">
        <v>490</v>
      </c>
      <c r="I28" s="135" t="s">
        <v>1080</v>
      </c>
      <c r="J28" s="89">
        <v>17.435700000000001</v>
      </c>
      <c r="K28" s="89">
        <v>102.6444</v>
      </c>
      <c r="L28" s="569">
        <v>2</v>
      </c>
      <c r="M28" s="569">
        <v>7</v>
      </c>
      <c r="N28" s="569">
        <v>7</v>
      </c>
      <c r="O28" s="140"/>
      <c r="P28" s="140"/>
      <c r="Q28" s="327"/>
      <c r="R28" s="140"/>
      <c r="S28" s="135">
        <v>1</v>
      </c>
      <c r="T28" s="135">
        <v>1</v>
      </c>
      <c r="U28" s="135">
        <v>1</v>
      </c>
      <c r="V28" s="135">
        <v>4</v>
      </c>
      <c r="W28" s="135">
        <v>1</v>
      </c>
      <c r="X28" s="135">
        <v>1</v>
      </c>
      <c r="Y28" s="575">
        <v>1</v>
      </c>
      <c r="Z28" s="575">
        <v>1</v>
      </c>
      <c r="AA28" s="575">
        <v>1</v>
      </c>
      <c r="AB28" s="575">
        <v>1</v>
      </c>
      <c r="AC28" s="141">
        <v>2559</v>
      </c>
      <c r="AD28" s="430">
        <f t="shared" si="6"/>
        <v>1.5</v>
      </c>
      <c r="AE28" s="430"/>
      <c r="AF28" s="430">
        <v>1.5</v>
      </c>
      <c r="AG28" s="430"/>
      <c r="AH28" s="430"/>
      <c r="AI28" s="430"/>
      <c r="AJ28" s="430"/>
      <c r="AK28" s="430"/>
      <c r="AL28" s="430"/>
      <c r="AM28" s="430"/>
      <c r="AN28" s="135" t="s">
        <v>1081</v>
      </c>
      <c r="AO28" s="156"/>
    </row>
    <row r="29" spans="1:41" s="134" customFormat="1" ht="43.5">
      <c r="A29" s="135">
        <v>5</v>
      </c>
      <c r="B29" s="569">
        <v>19</v>
      </c>
      <c r="C29" s="139" t="s">
        <v>1110</v>
      </c>
      <c r="D29" s="140" t="s">
        <v>1111</v>
      </c>
      <c r="E29" s="135" t="s">
        <v>1085</v>
      </c>
      <c r="F29" s="135" t="s">
        <v>877</v>
      </c>
      <c r="G29" s="135" t="s">
        <v>975</v>
      </c>
      <c r="H29" s="135" t="s">
        <v>490</v>
      </c>
      <c r="I29" s="135" t="s">
        <v>1080</v>
      </c>
      <c r="J29" s="89">
        <v>17.407399999999999</v>
      </c>
      <c r="K29" s="89">
        <v>102.7022</v>
      </c>
      <c r="L29" s="569">
        <v>2</v>
      </c>
      <c r="M29" s="569">
        <v>7</v>
      </c>
      <c r="N29" s="569">
        <v>7</v>
      </c>
      <c r="O29" s="140"/>
      <c r="P29" s="140"/>
      <c r="Q29" s="327"/>
      <c r="R29" s="140"/>
      <c r="S29" s="135">
        <v>1</v>
      </c>
      <c r="T29" s="135">
        <v>1</v>
      </c>
      <c r="U29" s="135">
        <v>1</v>
      </c>
      <c r="V29" s="135">
        <v>4</v>
      </c>
      <c r="W29" s="135">
        <v>1</v>
      </c>
      <c r="X29" s="135">
        <v>1</v>
      </c>
      <c r="Y29" s="575">
        <v>1</v>
      </c>
      <c r="Z29" s="575">
        <v>1</v>
      </c>
      <c r="AA29" s="575">
        <v>1</v>
      </c>
      <c r="AB29" s="575">
        <v>1</v>
      </c>
      <c r="AC29" s="141">
        <v>2559</v>
      </c>
      <c r="AD29" s="430">
        <f t="shared" si="6"/>
        <v>0.73099999999999998</v>
      </c>
      <c r="AE29" s="430"/>
      <c r="AF29" s="430">
        <v>0.73099999999999998</v>
      </c>
      <c r="AG29" s="430"/>
      <c r="AH29" s="430"/>
      <c r="AI29" s="430"/>
      <c r="AJ29" s="430"/>
      <c r="AK29" s="430"/>
      <c r="AL29" s="430"/>
      <c r="AM29" s="430"/>
      <c r="AN29" s="135" t="s">
        <v>1081</v>
      </c>
      <c r="AO29" s="156"/>
    </row>
    <row r="30" spans="1:41" s="134" customFormat="1" ht="43.5">
      <c r="A30" s="135">
        <v>5</v>
      </c>
      <c r="B30" s="135">
        <v>20</v>
      </c>
      <c r="C30" s="139" t="s">
        <v>1557</v>
      </c>
      <c r="D30" s="140" t="s">
        <v>1112</v>
      </c>
      <c r="E30" s="135" t="s">
        <v>1083</v>
      </c>
      <c r="F30" s="135" t="s">
        <v>877</v>
      </c>
      <c r="G30" s="135" t="s">
        <v>975</v>
      </c>
      <c r="H30" s="135" t="s">
        <v>490</v>
      </c>
      <c r="I30" s="135" t="s">
        <v>1080</v>
      </c>
      <c r="J30" s="89">
        <v>17.442299999999999</v>
      </c>
      <c r="K30" s="89">
        <v>102.67400000000001</v>
      </c>
      <c r="L30" s="569">
        <v>2</v>
      </c>
      <c r="M30" s="569">
        <v>7</v>
      </c>
      <c r="N30" s="569">
        <v>7</v>
      </c>
      <c r="O30" s="140"/>
      <c r="P30" s="140"/>
      <c r="Q30" s="327"/>
      <c r="R30" s="140"/>
      <c r="S30" s="135">
        <v>1</v>
      </c>
      <c r="T30" s="135">
        <v>1</v>
      </c>
      <c r="U30" s="135">
        <v>1</v>
      </c>
      <c r="V30" s="135">
        <v>4</v>
      </c>
      <c r="W30" s="135">
        <v>1</v>
      </c>
      <c r="X30" s="135">
        <v>1</v>
      </c>
      <c r="Y30" s="575">
        <v>1</v>
      </c>
      <c r="Z30" s="575">
        <v>1</v>
      </c>
      <c r="AA30" s="575">
        <v>1</v>
      </c>
      <c r="AB30" s="575">
        <v>1</v>
      </c>
      <c r="AC30" s="141">
        <v>2559</v>
      </c>
      <c r="AD30" s="430">
        <f t="shared" si="6"/>
        <v>1</v>
      </c>
      <c r="AE30" s="430"/>
      <c r="AF30" s="430">
        <v>1</v>
      </c>
      <c r="AG30" s="430"/>
      <c r="AH30" s="430"/>
      <c r="AI30" s="430"/>
      <c r="AJ30" s="430"/>
      <c r="AK30" s="430"/>
      <c r="AL30" s="430"/>
      <c r="AM30" s="430"/>
      <c r="AN30" s="135" t="s">
        <v>1081</v>
      </c>
      <c r="AO30" s="156"/>
    </row>
    <row r="31" spans="1:41" s="134" customFormat="1" ht="43.5">
      <c r="A31" s="135">
        <v>5</v>
      </c>
      <c r="B31" s="135">
        <v>21</v>
      </c>
      <c r="C31" s="139" t="s">
        <v>1113</v>
      </c>
      <c r="D31" s="140" t="s">
        <v>1114</v>
      </c>
      <c r="E31" s="135" t="s">
        <v>1103</v>
      </c>
      <c r="F31" s="135" t="s">
        <v>877</v>
      </c>
      <c r="G31" s="135" t="s">
        <v>975</v>
      </c>
      <c r="H31" s="135" t="s">
        <v>490</v>
      </c>
      <c r="I31" s="135" t="s">
        <v>1080</v>
      </c>
      <c r="J31" s="89">
        <v>17.388500000000001</v>
      </c>
      <c r="K31" s="89">
        <v>102.70569999999999</v>
      </c>
      <c r="L31" s="569">
        <v>2</v>
      </c>
      <c r="M31" s="569">
        <v>7</v>
      </c>
      <c r="N31" s="569">
        <v>7</v>
      </c>
      <c r="O31" s="140"/>
      <c r="P31" s="140"/>
      <c r="Q31" s="327"/>
      <c r="R31" s="140"/>
      <c r="S31" s="135">
        <v>1</v>
      </c>
      <c r="T31" s="135">
        <v>1</v>
      </c>
      <c r="U31" s="135">
        <v>1</v>
      </c>
      <c r="V31" s="135">
        <v>4</v>
      </c>
      <c r="W31" s="135">
        <v>1</v>
      </c>
      <c r="X31" s="135">
        <v>1</v>
      </c>
      <c r="Y31" s="575">
        <v>1</v>
      </c>
      <c r="Z31" s="575">
        <v>1</v>
      </c>
      <c r="AA31" s="575">
        <v>1</v>
      </c>
      <c r="AB31" s="575">
        <v>1</v>
      </c>
      <c r="AC31" s="141">
        <v>2559</v>
      </c>
      <c r="AD31" s="430">
        <f t="shared" si="6"/>
        <v>2.5</v>
      </c>
      <c r="AE31" s="430"/>
      <c r="AF31" s="430">
        <v>2.5</v>
      </c>
      <c r="AG31" s="430"/>
      <c r="AH31" s="430"/>
      <c r="AI31" s="430"/>
      <c r="AJ31" s="430"/>
      <c r="AK31" s="430"/>
      <c r="AL31" s="430"/>
      <c r="AM31" s="430"/>
      <c r="AN31" s="135" t="s">
        <v>1081</v>
      </c>
      <c r="AO31" s="156"/>
    </row>
    <row r="32" spans="1:41" s="134" customFormat="1" ht="43.5">
      <c r="A32" s="135">
        <v>5</v>
      </c>
      <c r="B32" s="569">
        <v>22</v>
      </c>
      <c r="C32" s="139" t="s">
        <v>1558</v>
      </c>
      <c r="D32" s="140" t="s">
        <v>1114</v>
      </c>
      <c r="E32" s="135" t="s">
        <v>1103</v>
      </c>
      <c r="F32" s="135" t="s">
        <v>877</v>
      </c>
      <c r="G32" s="135" t="s">
        <v>975</v>
      </c>
      <c r="H32" s="135" t="s">
        <v>490</v>
      </c>
      <c r="I32" s="135" t="s">
        <v>1080</v>
      </c>
      <c r="J32" s="89">
        <v>17.390799999999999</v>
      </c>
      <c r="K32" s="89">
        <v>102.70569999999999</v>
      </c>
      <c r="L32" s="569">
        <v>2</v>
      </c>
      <c r="M32" s="569">
        <v>7</v>
      </c>
      <c r="N32" s="569">
        <v>7</v>
      </c>
      <c r="O32" s="140"/>
      <c r="P32" s="140"/>
      <c r="Q32" s="327"/>
      <c r="R32" s="140"/>
      <c r="S32" s="135">
        <v>1</v>
      </c>
      <c r="T32" s="135">
        <v>1</v>
      </c>
      <c r="U32" s="135">
        <v>1</v>
      </c>
      <c r="V32" s="135">
        <v>4</v>
      </c>
      <c r="W32" s="135">
        <v>1</v>
      </c>
      <c r="X32" s="135">
        <v>1</v>
      </c>
      <c r="Y32" s="575">
        <v>1</v>
      </c>
      <c r="Z32" s="575">
        <v>1</v>
      </c>
      <c r="AA32" s="575">
        <v>1</v>
      </c>
      <c r="AB32" s="575">
        <v>1</v>
      </c>
      <c r="AC32" s="141">
        <v>2559</v>
      </c>
      <c r="AD32" s="430">
        <f t="shared" si="6"/>
        <v>0.8</v>
      </c>
      <c r="AE32" s="430"/>
      <c r="AF32" s="430">
        <v>0.8</v>
      </c>
      <c r="AG32" s="430"/>
      <c r="AH32" s="430"/>
      <c r="AI32" s="430"/>
      <c r="AJ32" s="430"/>
      <c r="AK32" s="430"/>
      <c r="AL32" s="430"/>
      <c r="AM32" s="430"/>
      <c r="AN32" s="135" t="s">
        <v>1081</v>
      </c>
      <c r="AO32" s="156"/>
    </row>
    <row r="33" spans="1:41" s="134" customFormat="1" ht="43.5">
      <c r="A33" s="135">
        <v>5</v>
      </c>
      <c r="B33" s="135">
        <v>23</v>
      </c>
      <c r="C33" s="139" t="s">
        <v>1118</v>
      </c>
      <c r="D33" s="140" t="s">
        <v>1078</v>
      </c>
      <c r="E33" s="135" t="s">
        <v>1078</v>
      </c>
      <c r="F33" s="135" t="s">
        <v>1079</v>
      </c>
      <c r="G33" s="135" t="s">
        <v>975</v>
      </c>
      <c r="H33" s="135" t="s">
        <v>490</v>
      </c>
      <c r="I33" s="135" t="s">
        <v>1080</v>
      </c>
      <c r="J33" s="88">
        <v>17.406500000000001</v>
      </c>
      <c r="K33" s="88">
        <v>102.53530000000001</v>
      </c>
      <c r="L33" s="569">
        <v>2</v>
      </c>
      <c r="M33" s="569">
        <v>7</v>
      </c>
      <c r="N33" s="569">
        <v>7</v>
      </c>
      <c r="O33" s="140"/>
      <c r="P33" s="140"/>
      <c r="Q33" s="327"/>
      <c r="R33" s="140"/>
      <c r="S33" s="135">
        <v>1</v>
      </c>
      <c r="T33" s="135">
        <v>1</v>
      </c>
      <c r="U33" s="135">
        <v>1</v>
      </c>
      <c r="V33" s="135">
        <v>4</v>
      </c>
      <c r="W33" s="135">
        <v>1</v>
      </c>
      <c r="X33" s="135">
        <v>1</v>
      </c>
      <c r="Y33" s="575">
        <v>1</v>
      </c>
      <c r="Z33" s="575">
        <v>1</v>
      </c>
      <c r="AA33" s="575">
        <v>1</v>
      </c>
      <c r="AB33" s="575">
        <v>1</v>
      </c>
      <c r="AC33" s="141">
        <v>2559</v>
      </c>
      <c r="AD33" s="430">
        <f t="shared" si="6"/>
        <v>10</v>
      </c>
      <c r="AE33" s="430"/>
      <c r="AF33" s="430">
        <v>10</v>
      </c>
      <c r="AG33" s="430"/>
      <c r="AH33" s="430"/>
      <c r="AI33" s="430"/>
      <c r="AJ33" s="430"/>
      <c r="AK33" s="430"/>
      <c r="AL33" s="430"/>
      <c r="AM33" s="430"/>
      <c r="AN33" s="135" t="s">
        <v>1081</v>
      </c>
      <c r="AO33" s="156"/>
    </row>
    <row r="34" spans="1:41" s="134" customFormat="1" ht="43.5">
      <c r="A34" s="135">
        <v>5</v>
      </c>
      <c r="B34" s="135">
        <v>24</v>
      </c>
      <c r="C34" s="139" t="s">
        <v>1123</v>
      </c>
      <c r="D34" s="140" t="s">
        <v>1099</v>
      </c>
      <c r="E34" s="135" t="s">
        <v>1078</v>
      </c>
      <c r="F34" s="135" t="s">
        <v>1079</v>
      </c>
      <c r="G34" s="135" t="s">
        <v>975</v>
      </c>
      <c r="H34" s="135" t="s">
        <v>490</v>
      </c>
      <c r="I34" s="135" t="s">
        <v>1080</v>
      </c>
      <c r="J34" s="89">
        <v>17.4207</v>
      </c>
      <c r="K34" s="89">
        <v>102.5976</v>
      </c>
      <c r="L34" s="569">
        <v>2</v>
      </c>
      <c r="M34" s="569">
        <v>7</v>
      </c>
      <c r="N34" s="569">
        <v>7</v>
      </c>
      <c r="O34" s="140"/>
      <c r="P34" s="140"/>
      <c r="Q34" s="327"/>
      <c r="R34" s="140"/>
      <c r="S34" s="135">
        <v>1</v>
      </c>
      <c r="T34" s="135">
        <v>1</v>
      </c>
      <c r="U34" s="135">
        <v>1</v>
      </c>
      <c r="V34" s="135">
        <v>3</v>
      </c>
      <c r="W34" s="135">
        <v>1</v>
      </c>
      <c r="X34" s="135">
        <v>1</v>
      </c>
      <c r="Y34" s="575">
        <v>1</v>
      </c>
      <c r="Z34" s="575">
        <v>1</v>
      </c>
      <c r="AA34" s="575">
        <v>1</v>
      </c>
      <c r="AB34" s="575">
        <v>1</v>
      </c>
      <c r="AC34" s="141">
        <v>2560</v>
      </c>
      <c r="AD34" s="430">
        <f t="shared" si="6"/>
        <v>4</v>
      </c>
      <c r="AE34" s="430"/>
      <c r="AF34" s="430"/>
      <c r="AG34" s="430"/>
      <c r="AH34" s="430">
        <v>4</v>
      </c>
      <c r="AI34" s="430"/>
      <c r="AJ34" s="430"/>
      <c r="AK34" s="430"/>
      <c r="AL34" s="430"/>
      <c r="AM34" s="430"/>
      <c r="AN34" s="135" t="s">
        <v>1081</v>
      </c>
      <c r="AO34" s="156"/>
    </row>
    <row r="35" spans="1:41" s="134" customFormat="1" ht="43.5">
      <c r="A35" s="135">
        <v>5</v>
      </c>
      <c r="B35" s="569">
        <v>25</v>
      </c>
      <c r="C35" s="139" t="s">
        <v>1124</v>
      </c>
      <c r="D35" s="135" t="s">
        <v>1087</v>
      </c>
      <c r="E35" s="135" t="s">
        <v>1087</v>
      </c>
      <c r="F35" s="135" t="s">
        <v>877</v>
      </c>
      <c r="G35" s="135" t="s">
        <v>975</v>
      </c>
      <c r="H35" s="135" t="s">
        <v>490</v>
      </c>
      <c r="I35" s="135" t="s">
        <v>1080</v>
      </c>
      <c r="J35" s="89">
        <v>17.4252</v>
      </c>
      <c r="K35" s="89">
        <v>102.75369999999999</v>
      </c>
      <c r="L35" s="569">
        <v>2</v>
      </c>
      <c r="M35" s="569">
        <v>7</v>
      </c>
      <c r="N35" s="569">
        <v>7</v>
      </c>
      <c r="O35" s="140"/>
      <c r="P35" s="140"/>
      <c r="Q35" s="327"/>
      <c r="R35" s="140"/>
      <c r="S35" s="135">
        <v>1</v>
      </c>
      <c r="T35" s="135">
        <v>1</v>
      </c>
      <c r="U35" s="135">
        <v>1</v>
      </c>
      <c r="V35" s="135">
        <v>4</v>
      </c>
      <c r="W35" s="135">
        <v>1</v>
      </c>
      <c r="X35" s="135">
        <v>1</v>
      </c>
      <c r="Y35" s="575">
        <v>1</v>
      </c>
      <c r="Z35" s="575">
        <v>1</v>
      </c>
      <c r="AA35" s="575">
        <v>1</v>
      </c>
      <c r="AB35" s="575">
        <v>1</v>
      </c>
      <c r="AC35" s="141">
        <v>2560</v>
      </c>
      <c r="AD35" s="430">
        <f t="shared" si="6"/>
        <v>8</v>
      </c>
      <c r="AE35" s="430"/>
      <c r="AF35" s="430"/>
      <c r="AG35" s="430"/>
      <c r="AH35" s="430">
        <v>8</v>
      </c>
      <c r="AI35" s="430"/>
      <c r="AJ35" s="430"/>
      <c r="AK35" s="430"/>
      <c r="AL35" s="430"/>
      <c r="AM35" s="430"/>
      <c r="AN35" s="135" t="s">
        <v>1081</v>
      </c>
      <c r="AO35" s="156"/>
    </row>
    <row r="36" spans="1:41" s="134" customFormat="1" ht="43.5">
      <c r="A36" s="135">
        <v>5</v>
      </c>
      <c r="B36" s="135">
        <v>26</v>
      </c>
      <c r="C36" s="139" t="s">
        <v>1559</v>
      </c>
      <c r="D36" s="140" t="s">
        <v>1112</v>
      </c>
      <c r="E36" s="135" t="s">
        <v>1083</v>
      </c>
      <c r="F36" s="135" t="s">
        <v>877</v>
      </c>
      <c r="G36" s="135" t="s">
        <v>975</v>
      </c>
      <c r="H36" s="135" t="s">
        <v>490</v>
      </c>
      <c r="I36" s="135" t="s">
        <v>1080</v>
      </c>
      <c r="J36" s="89">
        <v>17.476199999999999</v>
      </c>
      <c r="K36" s="89">
        <v>102.7103</v>
      </c>
      <c r="L36" s="569">
        <v>2</v>
      </c>
      <c r="M36" s="569">
        <v>7</v>
      </c>
      <c r="N36" s="569">
        <v>7</v>
      </c>
      <c r="O36" s="140"/>
      <c r="P36" s="140"/>
      <c r="Q36" s="327"/>
      <c r="R36" s="140"/>
      <c r="S36" s="135">
        <v>1</v>
      </c>
      <c r="T36" s="135">
        <v>1</v>
      </c>
      <c r="U36" s="135">
        <v>1</v>
      </c>
      <c r="V36" s="135">
        <v>3</v>
      </c>
      <c r="W36" s="135">
        <v>1</v>
      </c>
      <c r="X36" s="135">
        <v>1</v>
      </c>
      <c r="Y36" s="575">
        <v>1</v>
      </c>
      <c r="Z36" s="575">
        <v>1</v>
      </c>
      <c r="AA36" s="575">
        <v>1</v>
      </c>
      <c r="AB36" s="575">
        <v>1</v>
      </c>
      <c r="AC36" s="141">
        <v>2560</v>
      </c>
      <c r="AD36" s="430">
        <f t="shared" si="6"/>
        <v>2.5</v>
      </c>
      <c r="AE36" s="430"/>
      <c r="AF36" s="430"/>
      <c r="AG36" s="430"/>
      <c r="AH36" s="430">
        <v>2.5</v>
      </c>
      <c r="AI36" s="430"/>
      <c r="AJ36" s="430"/>
      <c r="AK36" s="430"/>
      <c r="AL36" s="430"/>
      <c r="AM36" s="430"/>
      <c r="AN36" s="135" t="s">
        <v>1081</v>
      </c>
      <c r="AO36" s="156"/>
    </row>
    <row r="37" spans="1:41" s="134" customFormat="1" ht="43.5">
      <c r="A37" s="135">
        <v>5</v>
      </c>
      <c r="B37" s="135">
        <v>27</v>
      </c>
      <c r="C37" s="139" t="s">
        <v>1560</v>
      </c>
      <c r="D37" s="140" t="s">
        <v>1085</v>
      </c>
      <c r="E37" s="135" t="s">
        <v>1085</v>
      </c>
      <c r="F37" s="135" t="s">
        <v>877</v>
      </c>
      <c r="G37" s="135" t="s">
        <v>975</v>
      </c>
      <c r="H37" s="135" t="s">
        <v>490</v>
      </c>
      <c r="I37" s="135" t="s">
        <v>1080</v>
      </c>
      <c r="J37" s="89">
        <v>17.407599999999999</v>
      </c>
      <c r="K37" s="89">
        <v>102.70269999999999</v>
      </c>
      <c r="L37" s="569">
        <v>2</v>
      </c>
      <c r="M37" s="569">
        <v>7</v>
      </c>
      <c r="N37" s="569">
        <v>7</v>
      </c>
      <c r="O37" s="140"/>
      <c r="P37" s="140"/>
      <c r="Q37" s="327"/>
      <c r="R37" s="140"/>
      <c r="S37" s="135">
        <v>1</v>
      </c>
      <c r="T37" s="135">
        <v>1</v>
      </c>
      <c r="U37" s="135">
        <v>1</v>
      </c>
      <c r="V37" s="135">
        <v>3</v>
      </c>
      <c r="W37" s="135">
        <v>1</v>
      </c>
      <c r="X37" s="135">
        <v>1</v>
      </c>
      <c r="Y37" s="575">
        <v>1</v>
      </c>
      <c r="Z37" s="575">
        <v>1</v>
      </c>
      <c r="AA37" s="575">
        <v>1</v>
      </c>
      <c r="AB37" s="575">
        <v>1</v>
      </c>
      <c r="AC37" s="141">
        <v>2560</v>
      </c>
      <c r="AD37" s="430">
        <f t="shared" si="6"/>
        <v>2.5</v>
      </c>
      <c r="AE37" s="430"/>
      <c r="AF37" s="430"/>
      <c r="AG37" s="430"/>
      <c r="AH37" s="430">
        <v>2.5</v>
      </c>
      <c r="AI37" s="430"/>
      <c r="AJ37" s="430"/>
      <c r="AK37" s="430"/>
      <c r="AL37" s="430"/>
      <c r="AM37" s="430"/>
      <c r="AN37" s="135" t="s">
        <v>1081</v>
      </c>
      <c r="AO37" s="156"/>
    </row>
    <row r="38" spans="1:41" s="134" customFormat="1" ht="43.5">
      <c r="A38" s="135">
        <v>5</v>
      </c>
      <c r="B38" s="569">
        <v>28</v>
      </c>
      <c r="C38" s="139" t="s">
        <v>1125</v>
      </c>
      <c r="D38" s="140" t="s">
        <v>1085</v>
      </c>
      <c r="E38" s="135" t="s">
        <v>1085</v>
      </c>
      <c r="F38" s="135" t="s">
        <v>877</v>
      </c>
      <c r="G38" s="135" t="s">
        <v>975</v>
      </c>
      <c r="H38" s="135" t="s">
        <v>490</v>
      </c>
      <c r="I38" s="135" t="s">
        <v>1080</v>
      </c>
      <c r="J38" s="89">
        <v>17.407399999999999</v>
      </c>
      <c r="K38" s="89">
        <v>102.7022</v>
      </c>
      <c r="L38" s="569">
        <v>2</v>
      </c>
      <c r="M38" s="569">
        <v>7</v>
      </c>
      <c r="N38" s="569">
        <v>7</v>
      </c>
      <c r="O38" s="140"/>
      <c r="P38" s="140"/>
      <c r="Q38" s="327"/>
      <c r="R38" s="140"/>
      <c r="S38" s="135">
        <v>1</v>
      </c>
      <c r="T38" s="135">
        <v>1</v>
      </c>
      <c r="U38" s="135">
        <v>1</v>
      </c>
      <c r="V38" s="135">
        <v>3</v>
      </c>
      <c r="W38" s="135">
        <v>1</v>
      </c>
      <c r="X38" s="135">
        <v>1</v>
      </c>
      <c r="Y38" s="575">
        <v>1</v>
      </c>
      <c r="Z38" s="575">
        <v>1</v>
      </c>
      <c r="AA38" s="575">
        <v>1</v>
      </c>
      <c r="AB38" s="575">
        <v>1</v>
      </c>
      <c r="AC38" s="141">
        <v>2560</v>
      </c>
      <c r="AD38" s="430">
        <f t="shared" si="6"/>
        <v>1.5</v>
      </c>
      <c r="AE38" s="430"/>
      <c r="AF38" s="430"/>
      <c r="AG38" s="430"/>
      <c r="AH38" s="430">
        <v>1.5</v>
      </c>
      <c r="AI38" s="430"/>
      <c r="AJ38" s="430"/>
      <c r="AK38" s="430"/>
      <c r="AL38" s="430"/>
      <c r="AM38" s="430"/>
      <c r="AN38" s="135" t="s">
        <v>1081</v>
      </c>
      <c r="AO38" s="156"/>
    </row>
    <row r="39" spans="1:41" s="134" customFormat="1" ht="43.5">
      <c r="A39" s="135">
        <v>5</v>
      </c>
      <c r="B39" s="135">
        <v>29</v>
      </c>
      <c r="C39" s="139" t="s">
        <v>1126</v>
      </c>
      <c r="D39" s="140" t="s">
        <v>1094</v>
      </c>
      <c r="E39" s="135" t="s">
        <v>1095</v>
      </c>
      <c r="F39" s="135" t="s">
        <v>877</v>
      </c>
      <c r="G39" s="135" t="s">
        <v>975</v>
      </c>
      <c r="H39" s="135" t="s">
        <v>490</v>
      </c>
      <c r="I39" s="135" t="s">
        <v>1080</v>
      </c>
      <c r="J39" s="89">
        <v>17.404</v>
      </c>
      <c r="K39" s="89">
        <v>102.75449999999999</v>
      </c>
      <c r="L39" s="569">
        <v>2</v>
      </c>
      <c r="M39" s="569">
        <v>7</v>
      </c>
      <c r="N39" s="569">
        <v>7</v>
      </c>
      <c r="O39" s="140"/>
      <c r="P39" s="140"/>
      <c r="Q39" s="327"/>
      <c r="R39" s="140"/>
      <c r="S39" s="135">
        <v>1</v>
      </c>
      <c r="T39" s="135">
        <v>1</v>
      </c>
      <c r="U39" s="135">
        <v>1</v>
      </c>
      <c r="V39" s="135">
        <v>4</v>
      </c>
      <c r="W39" s="135">
        <v>1</v>
      </c>
      <c r="X39" s="135">
        <v>1</v>
      </c>
      <c r="Y39" s="575">
        <v>1</v>
      </c>
      <c r="Z39" s="575">
        <v>1</v>
      </c>
      <c r="AA39" s="575">
        <v>1</v>
      </c>
      <c r="AB39" s="575">
        <v>1</v>
      </c>
      <c r="AC39" s="141">
        <v>2560</v>
      </c>
      <c r="AD39" s="430">
        <f t="shared" si="6"/>
        <v>2.2999999999999998</v>
      </c>
      <c r="AE39" s="430"/>
      <c r="AF39" s="430"/>
      <c r="AG39" s="430"/>
      <c r="AH39" s="430">
        <v>2.2999999999999998</v>
      </c>
      <c r="AI39" s="430"/>
      <c r="AJ39" s="430"/>
      <c r="AK39" s="430"/>
      <c r="AL39" s="430"/>
      <c r="AM39" s="430"/>
      <c r="AN39" s="135" t="s">
        <v>1081</v>
      </c>
      <c r="AO39" s="156"/>
    </row>
    <row r="40" spans="1:41" s="134" customFormat="1" ht="43.5">
      <c r="A40" s="135">
        <v>5</v>
      </c>
      <c r="B40" s="135">
        <v>30</v>
      </c>
      <c r="C40" s="139" t="s">
        <v>1127</v>
      </c>
      <c r="D40" s="140" t="s">
        <v>1128</v>
      </c>
      <c r="E40" s="135" t="s">
        <v>1078</v>
      </c>
      <c r="F40" s="135" t="s">
        <v>1079</v>
      </c>
      <c r="G40" s="135" t="s">
        <v>975</v>
      </c>
      <c r="H40" s="135" t="s">
        <v>490</v>
      </c>
      <c r="I40" s="135" t="s">
        <v>1080</v>
      </c>
      <c r="J40" s="88">
        <v>17.383400000000002</v>
      </c>
      <c r="K40" s="88">
        <v>102.5411</v>
      </c>
      <c r="L40" s="569">
        <v>2</v>
      </c>
      <c r="M40" s="569">
        <v>7</v>
      </c>
      <c r="N40" s="569">
        <v>7</v>
      </c>
      <c r="O40" s="140"/>
      <c r="P40" s="140"/>
      <c r="Q40" s="327"/>
      <c r="R40" s="140"/>
      <c r="S40" s="135">
        <v>1</v>
      </c>
      <c r="T40" s="135">
        <v>1</v>
      </c>
      <c r="U40" s="135">
        <v>1</v>
      </c>
      <c r="V40" s="135">
        <v>3</v>
      </c>
      <c r="W40" s="135">
        <v>1</v>
      </c>
      <c r="X40" s="135">
        <v>1</v>
      </c>
      <c r="Y40" s="575">
        <v>1</v>
      </c>
      <c r="Z40" s="575">
        <v>1</v>
      </c>
      <c r="AA40" s="575">
        <v>1</v>
      </c>
      <c r="AB40" s="575">
        <v>1</v>
      </c>
      <c r="AC40" s="141">
        <v>2560</v>
      </c>
      <c r="AD40" s="430">
        <v>1.8</v>
      </c>
      <c r="AE40" s="430"/>
      <c r="AF40" s="430"/>
      <c r="AG40" s="430"/>
      <c r="AH40" s="430">
        <v>1.8</v>
      </c>
      <c r="AI40" s="430"/>
      <c r="AJ40" s="430"/>
      <c r="AK40" s="430"/>
      <c r="AL40" s="430"/>
      <c r="AM40" s="430"/>
      <c r="AN40" s="135" t="s">
        <v>1081</v>
      </c>
      <c r="AO40" s="156"/>
    </row>
    <row r="41" spans="1:41" s="134" customFormat="1" ht="43.5">
      <c r="A41" s="135">
        <v>5</v>
      </c>
      <c r="B41" s="569">
        <v>31</v>
      </c>
      <c r="C41" s="139" t="s">
        <v>1129</v>
      </c>
      <c r="D41" s="140" t="s">
        <v>1128</v>
      </c>
      <c r="E41" s="135" t="s">
        <v>1078</v>
      </c>
      <c r="F41" s="135" t="s">
        <v>1079</v>
      </c>
      <c r="G41" s="135" t="s">
        <v>975</v>
      </c>
      <c r="H41" s="135" t="s">
        <v>490</v>
      </c>
      <c r="I41" s="135" t="s">
        <v>1080</v>
      </c>
      <c r="J41" s="89">
        <v>17.385000000000002</v>
      </c>
      <c r="K41" s="88">
        <v>102.527</v>
      </c>
      <c r="L41" s="569">
        <v>2</v>
      </c>
      <c r="M41" s="569">
        <v>7</v>
      </c>
      <c r="N41" s="569">
        <v>7</v>
      </c>
      <c r="O41" s="140"/>
      <c r="P41" s="140"/>
      <c r="Q41" s="327"/>
      <c r="R41" s="140"/>
      <c r="S41" s="135">
        <v>1</v>
      </c>
      <c r="T41" s="135">
        <v>1</v>
      </c>
      <c r="U41" s="135">
        <v>1</v>
      </c>
      <c r="V41" s="135">
        <v>3</v>
      </c>
      <c r="W41" s="135">
        <v>1</v>
      </c>
      <c r="X41" s="135">
        <v>1</v>
      </c>
      <c r="Y41" s="575">
        <v>1</v>
      </c>
      <c r="Z41" s="575">
        <v>1</v>
      </c>
      <c r="AA41" s="575">
        <v>1</v>
      </c>
      <c r="AB41" s="575">
        <v>1</v>
      </c>
      <c r="AC41" s="141">
        <v>2560</v>
      </c>
      <c r="AD41" s="430">
        <f>+AE41+AF41+AG41+AH41+AI41+AJ41+AK41+AL41+AM41</f>
        <v>4</v>
      </c>
      <c r="AE41" s="430"/>
      <c r="AF41" s="430"/>
      <c r="AG41" s="430"/>
      <c r="AH41" s="430">
        <v>4</v>
      </c>
      <c r="AI41" s="430"/>
      <c r="AJ41" s="430"/>
      <c r="AK41" s="430"/>
      <c r="AL41" s="430"/>
      <c r="AM41" s="430"/>
      <c r="AN41" s="135" t="s">
        <v>1081</v>
      </c>
      <c r="AO41" s="156"/>
    </row>
    <row r="42" spans="1:41" s="134" customFormat="1" ht="43.5">
      <c r="A42" s="135">
        <v>5</v>
      </c>
      <c r="B42" s="135">
        <v>32</v>
      </c>
      <c r="C42" s="139" t="s">
        <v>1129</v>
      </c>
      <c r="D42" s="140" t="s">
        <v>1130</v>
      </c>
      <c r="E42" s="135" t="s">
        <v>1078</v>
      </c>
      <c r="F42" s="135" t="s">
        <v>1079</v>
      </c>
      <c r="G42" s="135" t="s">
        <v>975</v>
      </c>
      <c r="H42" s="135" t="s">
        <v>490</v>
      </c>
      <c r="I42" s="135" t="s">
        <v>1080</v>
      </c>
      <c r="J42" s="89">
        <v>17.410499999999999</v>
      </c>
      <c r="K42" s="88">
        <v>102.5408</v>
      </c>
      <c r="L42" s="569">
        <v>2</v>
      </c>
      <c r="M42" s="569">
        <v>7</v>
      </c>
      <c r="N42" s="569">
        <v>7</v>
      </c>
      <c r="O42" s="140"/>
      <c r="P42" s="140"/>
      <c r="Q42" s="327"/>
      <c r="R42" s="140"/>
      <c r="S42" s="135">
        <v>1</v>
      </c>
      <c r="T42" s="135">
        <v>1</v>
      </c>
      <c r="U42" s="135">
        <v>1</v>
      </c>
      <c r="V42" s="135">
        <v>3</v>
      </c>
      <c r="W42" s="135">
        <v>1</v>
      </c>
      <c r="X42" s="135">
        <v>1</v>
      </c>
      <c r="Y42" s="575">
        <v>1</v>
      </c>
      <c r="Z42" s="575">
        <v>1</v>
      </c>
      <c r="AA42" s="575">
        <v>1</v>
      </c>
      <c r="AB42" s="575">
        <v>1</v>
      </c>
      <c r="AC42" s="141">
        <v>2560</v>
      </c>
      <c r="AD42" s="430">
        <v>2</v>
      </c>
      <c r="AE42" s="430"/>
      <c r="AF42" s="430"/>
      <c r="AG42" s="430"/>
      <c r="AH42" s="430">
        <v>2</v>
      </c>
      <c r="AI42" s="430"/>
      <c r="AJ42" s="430"/>
      <c r="AK42" s="430"/>
      <c r="AL42" s="430"/>
      <c r="AM42" s="430"/>
      <c r="AN42" s="135" t="s">
        <v>1081</v>
      </c>
      <c r="AO42" s="156"/>
    </row>
    <row r="43" spans="1:41" s="134" customFormat="1" ht="43.5">
      <c r="A43" s="135">
        <v>5</v>
      </c>
      <c r="B43" s="135">
        <v>33</v>
      </c>
      <c r="C43" s="139" t="s">
        <v>1142</v>
      </c>
      <c r="D43" s="140"/>
      <c r="E43" s="135" t="s">
        <v>1085</v>
      </c>
      <c r="F43" s="135" t="s">
        <v>877</v>
      </c>
      <c r="G43" s="135" t="s">
        <v>975</v>
      </c>
      <c r="H43" s="135" t="s">
        <v>490</v>
      </c>
      <c r="I43" s="135" t="s">
        <v>1080</v>
      </c>
      <c r="J43" s="89">
        <v>17.407399999999999</v>
      </c>
      <c r="K43" s="89">
        <v>102.7022</v>
      </c>
      <c r="L43" s="569">
        <v>2</v>
      </c>
      <c r="M43" s="569">
        <v>7</v>
      </c>
      <c r="N43" s="569">
        <v>7</v>
      </c>
      <c r="O43" s="140"/>
      <c r="P43" s="140"/>
      <c r="Q43" s="327"/>
      <c r="R43" s="140"/>
      <c r="S43" s="135">
        <v>1</v>
      </c>
      <c r="T43" s="135">
        <v>1</v>
      </c>
      <c r="U43" s="135">
        <v>1</v>
      </c>
      <c r="V43" s="135">
        <v>4</v>
      </c>
      <c r="W43" s="135">
        <v>1</v>
      </c>
      <c r="X43" s="135">
        <v>1</v>
      </c>
      <c r="Y43" s="575">
        <v>1</v>
      </c>
      <c r="Z43" s="575">
        <v>1</v>
      </c>
      <c r="AA43" s="575">
        <v>1</v>
      </c>
      <c r="AB43" s="575">
        <v>1</v>
      </c>
      <c r="AC43" s="141">
        <v>2560</v>
      </c>
      <c r="AD43" s="430">
        <f t="shared" si="6"/>
        <v>12</v>
      </c>
      <c r="AE43" s="430"/>
      <c r="AF43" s="430"/>
      <c r="AG43" s="430"/>
      <c r="AH43" s="430">
        <v>12</v>
      </c>
      <c r="AI43" s="430"/>
      <c r="AJ43" s="430"/>
      <c r="AK43" s="430"/>
      <c r="AL43" s="430"/>
      <c r="AM43" s="430"/>
      <c r="AN43" s="135" t="s">
        <v>1081</v>
      </c>
      <c r="AO43" s="156"/>
    </row>
    <row r="44" spans="1:41" s="134" customFormat="1">
      <c r="A44" s="135">
        <v>5</v>
      </c>
      <c r="B44" s="569">
        <v>34</v>
      </c>
      <c r="C44" s="139" t="s">
        <v>1145</v>
      </c>
      <c r="D44" s="140"/>
      <c r="E44" s="135" t="s">
        <v>1099</v>
      </c>
      <c r="F44" s="135" t="s">
        <v>1146</v>
      </c>
      <c r="G44" s="135" t="s">
        <v>975</v>
      </c>
      <c r="H44" s="135" t="s">
        <v>490</v>
      </c>
      <c r="I44" s="135" t="s">
        <v>1080</v>
      </c>
      <c r="J44" s="89">
        <v>17.418900000000001</v>
      </c>
      <c r="K44" s="88">
        <v>102.59950000000001</v>
      </c>
      <c r="L44" s="569">
        <v>2</v>
      </c>
      <c r="M44" s="569">
        <v>7</v>
      </c>
      <c r="N44" s="569">
        <v>7</v>
      </c>
      <c r="O44" s="140"/>
      <c r="P44" s="140"/>
      <c r="Q44" s="327"/>
      <c r="R44" s="140"/>
      <c r="S44" s="135">
        <v>1</v>
      </c>
      <c r="T44" s="135">
        <v>1</v>
      </c>
      <c r="U44" s="135">
        <v>1</v>
      </c>
      <c r="V44" s="135">
        <v>3</v>
      </c>
      <c r="W44" s="135">
        <v>1</v>
      </c>
      <c r="X44" s="135">
        <v>1</v>
      </c>
      <c r="Y44" s="575">
        <v>1</v>
      </c>
      <c r="Z44" s="575">
        <v>1</v>
      </c>
      <c r="AA44" s="575">
        <v>1</v>
      </c>
      <c r="AB44" s="575">
        <v>1</v>
      </c>
      <c r="AC44" s="141">
        <v>2561</v>
      </c>
      <c r="AD44" s="430">
        <f>+AE44+AF44+AG44+AH44+AI44+AJ44+AK44+AL44+AM44</f>
        <v>5</v>
      </c>
      <c r="AE44" s="430"/>
      <c r="AF44" s="430"/>
      <c r="AG44" s="430"/>
      <c r="AH44" s="430"/>
      <c r="AI44" s="430">
        <v>5</v>
      </c>
      <c r="AJ44" s="430"/>
      <c r="AK44" s="430"/>
      <c r="AL44" s="430"/>
      <c r="AM44" s="430"/>
      <c r="AN44" s="135" t="s">
        <v>1081</v>
      </c>
      <c r="AO44" s="156"/>
    </row>
    <row r="45" spans="1:41" s="134" customFormat="1" ht="43.5">
      <c r="A45" s="135"/>
      <c r="B45" s="135">
        <v>35</v>
      </c>
      <c r="C45" s="139" t="s">
        <v>1147</v>
      </c>
      <c r="D45" s="140" t="s">
        <v>1106</v>
      </c>
      <c r="E45" s="135" t="s">
        <v>1078</v>
      </c>
      <c r="F45" s="135" t="s">
        <v>1079</v>
      </c>
      <c r="G45" s="135" t="s">
        <v>975</v>
      </c>
      <c r="H45" s="135" t="s">
        <v>490</v>
      </c>
      <c r="I45" s="135" t="s">
        <v>1080</v>
      </c>
      <c r="J45" s="89">
        <v>17.376899999999999</v>
      </c>
      <c r="K45" s="88">
        <v>102.6019</v>
      </c>
      <c r="L45" s="569">
        <v>2</v>
      </c>
      <c r="M45" s="569">
        <v>7</v>
      </c>
      <c r="N45" s="569">
        <v>7</v>
      </c>
      <c r="O45" s="140"/>
      <c r="P45" s="140"/>
      <c r="Q45" s="327"/>
      <c r="R45" s="140"/>
      <c r="S45" s="135">
        <v>1</v>
      </c>
      <c r="T45" s="135">
        <v>1</v>
      </c>
      <c r="U45" s="135">
        <v>1</v>
      </c>
      <c r="V45" s="135">
        <v>3</v>
      </c>
      <c r="W45" s="135">
        <v>1</v>
      </c>
      <c r="X45" s="135">
        <v>1</v>
      </c>
      <c r="Y45" s="575">
        <v>1</v>
      </c>
      <c r="Z45" s="575">
        <v>1</v>
      </c>
      <c r="AA45" s="575">
        <v>1</v>
      </c>
      <c r="AB45" s="575">
        <v>1</v>
      </c>
      <c r="AC45" s="141">
        <v>2561</v>
      </c>
      <c r="AD45" s="430">
        <f>+AE45+AF45+AG45+AH45+AI45+AJ45+AK45+AL45+AM45</f>
        <v>2</v>
      </c>
      <c r="AE45" s="430"/>
      <c r="AF45" s="430"/>
      <c r="AG45" s="430"/>
      <c r="AH45" s="430"/>
      <c r="AI45" s="430">
        <v>2</v>
      </c>
      <c r="AJ45" s="430"/>
      <c r="AK45" s="430"/>
      <c r="AL45" s="430"/>
      <c r="AM45" s="430"/>
      <c r="AN45" s="135" t="s">
        <v>1081</v>
      </c>
      <c r="AO45" s="156"/>
    </row>
    <row r="46" spans="1:41" s="134" customFormat="1" ht="43.5">
      <c r="A46" s="135">
        <v>5</v>
      </c>
      <c r="B46" s="135">
        <v>36</v>
      </c>
      <c r="C46" s="139" t="s">
        <v>1148</v>
      </c>
      <c r="D46" s="140" t="s">
        <v>1106</v>
      </c>
      <c r="E46" s="135" t="s">
        <v>1078</v>
      </c>
      <c r="F46" s="135" t="s">
        <v>1079</v>
      </c>
      <c r="G46" s="135" t="s">
        <v>975</v>
      </c>
      <c r="H46" s="135" t="s">
        <v>490</v>
      </c>
      <c r="I46" s="135" t="s">
        <v>1080</v>
      </c>
      <c r="J46" s="89">
        <v>17.376899999999999</v>
      </c>
      <c r="K46" s="88">
        <v>102.6019</v>
      </c>
      <c r="L46" s="569">
        <v>2</v>
      </c>
      <c r="M46" s="569">
        <v>7</v>
      </c>
      <c r="N46" s="569">
        <v>7</v>
      </c>
      <c r="O46" s="140"/>
      <c r="P46" s="140"/>
      <c r="Q46" s="327"/>
      <c r="R46" s="140"/>
      <c r="S46" s="135">
        <v>1</v>
      </c>
      <c r="T46" s="135">
        <v>1</v>
      </c>
      <c r="U46" s="135">
        <v>1</v>
      </c>
      <c r="V46" s="135">
        <v>1</v>
      </c>
      <c r="W46" s="135">
        <v>1</v>
      </c>
      <c r="X46" s="135">
        <v>1</v>
      </c>
      <c r="Y46" s="575">
        <v>1</v>
      </c>
      <c r="Z46" s="575">
        <v>1</v>
      </c>
      <c r="AA46" s="575">
        <v>1</v>
      </c>
      <c r="AB46" s="575">
        <v>1</v>
      </c>
      <c r="AC46" s="141">
        <v>2561</v>
      </c>
      <c r="AD46" s="430">
        <f>+AE46+AF46+AG46+AH46+AI46+AJ46+AK46+AL46+AM46</f>
        <v>5</v>
      </c>
      <c r="AE46" s="430"/>
      <c r="AF46" s="430"/>
      <c r="AG46" s="430"/>
      <c r="AH46" s="430"/>
      <c r="AI46" s="430">
        <v>5</v>
      </c>
      <c r="AJ46" s="430"/>
      <c r="AK46" s="430"/>
      <c r="AL46" s="430"/>
      <c r="AM46" s="430"/>
      <c r="AN46" s="135" t="s">
        <v>1081</v>
      </c>
      <c r="AO46" s="156"/>
    </row>
    <row r="47" spans="1:41" s="134" customFormat="1" ht="43.5">
      <c r="A47" s="135">
        <v>5</v>
      </c>
      <c r="B47" s="569">
        <v>37</v>
      </c>
      <c r="C47" s="139" t="s">
        <v>1149</v>
      </c>
      <c r="D47" s="140" t="s">
        <v>1085</v>
      </c>
      <c r="E47" s="135" t="s">
        <v>1085</v>
      </c>
      <c r="F47" s="135" t="s">
        <v>877</v>
      </c>
      <c r="G47" s="135" t="s">
        <v>975</v>
      </c>
      <c r="H47" s="135" t="s">
        <v>490</v>
      </c>
      <c r="I47" s="135" t="s">
        <v>1080</v>
      </c>
      <c r="J47" s="89">
        <v>17.407599999999999</v>
      </c>
      <c r="K47" s="89">
        <v>102.70269999999999</v>
      </c>
      <c r="L47" s="569">
        <v>2</v>
      </c>
      <c r="M47" s="569">
        <v>7</v>
      </c>
      <c r="N47" s="569">
        <v>7</v>
      </c>
      <c r="O47" s="140"/>
      <c r="P47" s="140"/>
      <c r="Q47" s="327"/>
      <c r="R47" s="140"/>
      <c r="S47" s="135">
        <v>1</v>
      </c>
      <c r="T47" s="135">
        <v>1</v>
      </c>
      <c r="U47" s="135">
        <v>1</v>
      </c>
      <c r="V47" s="135">
        <v>1</v>
      </c>
      <c r="W47" s="135">
        <v>1</v>
      </c>
      <c r="X47" s="135">
        <v>1</v>
      </c>
      <c r="Y47" s="575">
        <v>1</v>
      </c>
      <c r="Z47" s="575">
        <v>1</v>
      </c>
      <c r="AA47" s="575">
        <v>1</v>
      </c>
      <c r="AB47" s="575">
        <v>1</v>
      </c>
      <c r="AC47" s="141">
        <v>2561</v>
      </c>
      <c r="AD47" s="430">
        <f>+AE47+AF47+AG47+AH47+AI47+AJ47+AK47+AL47+AM47</f>
        <v>5</v>
      </c>
      <c r="AE47" s="430"/>
      <c r="AF47" s="430"/>
      <c r="AG47" s="430"/>
      <c r="AH47" s="430"/>
      <c r="AI47" s="430">
        <v>5</v>
      </c>
      <c r="AJ47" s="430"/>
      <c r="AK47" s="430"/>
      <c r="AL47" s="430"/>
      <c r="AM47" s="430"/>
      <c r="AN47" s="135" t="s">
        <v>1081</v>
      </c>
      <c r="AO47" s="156"/>
    </row>
    <row r="48" spans="1:41" s="134" customFormat="1" ht="21.75">
      <c r="A48" s="135"/>
      <c r="B48" s="135"/>
      <c r="C48" s="139"/>
      <c r="D48" s="140"/>
      <c r="E48" s="135"/>
      <c r="F48" s="135"/>
      <c r="G48" s="135"/>
      <c r="H48" s="135"/>
      <c r="I48" s="135"/>
      <c r="J48" s="89"/>
      <c r="K48" s="89"/>
      <c r="L48" s="135"/>
      <c r="M48" s="135"/>
      <c r="N48" s="135"/>
      <c r="O48" s="140"/>
      <c r="P48" s="140"/>
      <c r="Q48" s="327"/>
      <c r="R48" s="140"/>
      <c r="S48" s="135"/>
      <c r="T48" s="135"/>
      <c r="U48" s="135"/>
      <c r="V48" s="135"/>
      <c r="W48" s="135"/>
      <c r="X48" s="135"/>
      <c r="Y48" s="135"/>
      <c r="Z48" s="135"/>
      <c r="AA48" s="135"/>
      <c r="AB48" s="135"/>
      <c r="AC48" s="141"/>
      <c r="AD48" s="430"/>
      <c r="AE48" s="430"/>
      <c r="AF48" s="430"/>
      <c r="AG48" s="430"/>
      <c r="AH48" s="430"/>
      <c r="AI48" s="430"/>
      <c r="AJ48" s="430"/>
      <c r="AK48" s="430"/>
      <c r="AL48" s="430"/>
      <c r="AM48" s="430"/>
      <c r="AN48" s="135"/>
      <c r="AO48" s="156"/>
    </row>
    <row r="49" spans="1:118" s="67" customFormat="1">
      <c r="A49" s="91"/>
      <c r="B49" s="91"/>
      <c r="C49" s="128" t="s">
        <v>970</v>
      </c>
      <c r="D49" s="131"/>
      <c r="E49" s="91"/>
      <c r="F49" s="91"/>
      <c r="G49" s="91"/>
      <c r="H49" s="91"/>
      <c r="I49" s="129"/>
      <c r="J49" s="130"/>
      <c r="K49" s="91"/>
      <c r="L49" s="91"/>
      <c r="M49" s="91"/>
      <c r="N49" s="131"/>
      <c r="O49" s="131"/>
      <c r="P49" s="382"/>
      <c r="Q49" s="131"/>
      <c r="R49" s="91"/>
      <c r="S49" s="91"/>
      <c r="T49" s="91"/>
      <c r="U49" s="91"/>
      <c r="V49" s="91"/>
      <c r="W49" s="91"/>
      <c r="X49" s="91"/>
      <c r="Y49" s="91"/>
      <c r="Z49" s="91"/>
      <c r="AA49" s="91"/>
      <c r="AB49" s="91"/>
      <c r="AC49" s="383"/>
      <c r="AD49" s="424">
        <f t="shared" ref="AD49:AM49" si="7">SUM(AD51:AD267)</f>
        <v>2186.797008</v>
      </c>
      <c r="AE49" s="424">
        <f t="shared" si="7"/>
        <v>245.44700800000001</v>
      </c>
      <c r="AF49" s="424">
        <f t="shared" si="7"/>
        <v>162.19999999999999</v>
      </c>
      <c r="AG49" s="424">
        <f t="shared" si="7"/>
        <v>376.25</v>
      </c>
      <c r="AH49" s="424">
        <f t="shared" si="7"/>
        <v>457.8</v>
      </c>
      <c r="AI49" s="424">
        <f t="shared" si="7"/>
        <v>265.60000000000002</v>
      </c>
      <c r="AJ49" s="424">
        <f t="shared" si="7"/>
        <v>183.5</v>
      </c>
      <c r="AK49" s="424">
        <f t="shared" si="7"/>
        <v>189</v>
      </c>
      <c r="AL49" s="424">
        <f t="shared" si="7"/>
        <v>133.5</v>
      </c>
      <c r="AM49" s="424">
        <f t="shared" si="7"/>
        <v>173.5</v>
      </c>
      <c r="AN49" s="384"/>
      <c r="AO49" s="473"/>
      <c r="AP49" s="133"/>
      <c r="AQ49" s="133"/>
      <c r="AR49" s="133"/>
      <c r="AS49" s="133"/>
      <c r="AT49" s="133"/>
      <c r="AU49" s="133"/>
      <c r="AV49" s="133"/>
      <c r="AW49" s="133"/>
      <c r="AX49" s="133"/>
      <c r="AY49" s="133"/>
      <c r="AZ49" s="133"/>
      <c r="BA49" s="133"/>
      <c r="BB49" s="133"/>
      <c r="BC49" s="133"/>
      <c r="BD49" s="133"/>
      <c r="BE49" s="133"/>
      <c r="BF49" s="133"/>
      <c r="BG49" s="133"/>
      <c r="BH49" s="133"/>
      <c r="BI49" s="133"/>
      <c r="BJ49" s="133"/>
      <c r="BK49" s="133"/>
      <c r="BL49" s="133"/>
      <c r="BM49" s="133"/>
      <c r="BN49" s="133"/>
      <c r="BO49" s="133"/>
      <c r="BP49" s="133"/>
      <c r="BQ49" s="133"/>
      <c r="BR49" s="133"/>
      <c r="BS49" s="133"/>
      <c r="BT49" s="133"/>
      <c r="BU49" s="133"/>
      <c r="BV49" s="133"/>
      <c r="BW49" s="133"/>
      <c r="BX49" s="133"/>
      <c r="BY49" s="133"/>
      <c r="BZ49" s="133"/>
      <c r="CA49" s="133"/>
      <c r="CB49" s="133"/>
      <c r="CC49" s="133"/>
      <c r="CD49" s="133"/>
      <c r="CE49" s="133"/>
      <c r="CF49" s="133"/>
      <c r="CG49" s="133"/>
      <c r="CH49" s="133"/>
      <c r="CI49" s="133"/>
      <c r="CJ49" s="133"/>
      <c r="CK49" s="133"/>
      <c r="CL49" s="133"/>
      <c r="CM49" s="133"/>
      <c r="CN49" s="133"/>
      <c r="CO49" s="133"/>
      <c r="CP49" s="133"/>
      <c r="CQ49" s="133"/>
      <c r="CR49" s="133"/>
      <c r="CS49" s="133"/>
      <c r="CT49" s="133"/>
      <c r="CU49" s="133"/>
      <c r="CV49" s="133"/>
      <c r="CW49" s="133"/>
      <c r="CX49" s="133"/>
      <c r="CY49" s="133"/>
      <c r="CZ49" s="133"/>
      <c r="DA49" s="133"/>
      <c r="DB49" s="133"/>
      <c r="DC49" s="133"/>
      <c r="DD49" s="133"/>
      <c r="DE49" s="133"/>
      <c r="DF49" s="133"/>
      <c r="DG49" s="133"/>
      <c r="DH49" s="133"/>
      <c r="DI49" s="133"/>
      <c r="DJ49" s="133"/>
      <c r="DK49" s="133"/>
      <c r="DL49" s="133"/>
      <c r="DM49" s="133"/>
      <c r="DN49" s="133"/>
    </row>
    <row r="50" spans="1:118" s="163" customFormat="1" ht="21.75">
      <c r="A50" s="156"/>
      <c r="B50" s="156"/>
      <c r="C50" s="400" t="s">
        <v>162</v>
      </c>
      <c r="D50" s="160"/>
      <c r="E50" s="156"/>
      <c r="F50" s="156"/>
      <c r="G50" s="156"/>
      <c r="H50" s="156"/>
      <c r="I50" s="158"/>
      <c r="J50" s="159"/>
      <c r="K50" s="156"/>
      <c r="L50" s="156"/>
      <c r="M50" s="156"/>
      <c r="N50" s="160"/>
      <c r="O50" s="160"/>
      <c r="P50" s="311"/>
      <c r="Q50" s="160"/>
      <c r="R50" s="156"/>
      <c r="S50" s="156"/>
      <c r="T50" s="156"/>
      <c r="U50" s="156"/>
      <c r="V50" s="156"/>
      <c r="W50" s="156"/>
      <c r="X50" s="156"/>
      <c r="Y50" s="156"/>
      <c r="Z50" s="156"/>
      <c r="AA50" s="156"/>
      <c r="AB50" s="156"/>
      <c r="AC50" s="161"/>
      <c r="AD50" s="430"/>
      <c r="AE50" s="430"/>
      <c r="AF50" s="430"/>
      <c r="AG50" s="430"/>
      <c r="AH50" s="430"/>
      <c r="AI50" s="430"/>
      <c r="AJ50" s="430"/>
      <c r="AK50" s="430"/>
      <c r="AL50" s="430"/>
      <c r="AM50" s="430"/>
      <c r="AN50" s="156"/>
      <c r="AO50" s="156"/>
      <c r="AP50" s="162"/>
      <c r="AQ50" s="162"/>
      <c r="AR50" s="162"/>
      <c r="AS50" s="162"/>
      <c r="AT50" s="162"/>
      <c r="AU50" s="162"/>
      <c r="AV50" s="162"/>
      <c r="AW50" s="162"/>
      <c r="AX50" s="162"/>
      <c r="AY50" s="162"/>
      <c r="AZ50" s="162"/>
      <c r="BA50" s="162"/>
      <c r="BB50" s="162"/>
      <c r="BC50" s="162"/>
      <c r="BD50" s="162"/>
      <c r="BE50" s="162"/>
      <c r="BF50" s="162"/>
      <c r="BG50" s="162"/>
      <c r="BH50" s="162"/>
      <c r="BI50" s="162"/>
      <c r="BJ50" s="162"/>
      <c r="BK50" s="162"/>
      <c r="BL50" s="162"/>
      <c r="BM50" s="162"/>
      <c r="BN50" s="162"/>
      <c r="BO50" s="162"/>
      <c r="BP50" s="162"/>
      <c r="BQ50" s="162"/>
      <c r="BR50" s="162"/>
      <c r="BS50" s="162"/>
      <c r="BT50" s="162"/>
      <c r="BU50" s="162"/>
      <c r="BV50" s="162"/>
      <c r="BW50" s="162"/>
      <c r="BX50" s="162"/>
      <c r="BY50" s="162"/>
      <c r="BZ50" s="162"/>
      <c r="CA50" s="162"/>
      <c r="CB50" s="162"/>
      <c r="CC50" s="162"/>
      <c r="CD50" s="162"/>
      <c r="CE50" s="162"/>
      <c r="CF50" s="162"/>
      <c r="CG50" s="162"/>
      <c r="CH50" s="162"/>
      <c r="CI50" s="162"/>
      <c r="CJ50" s="162"/>
      <c r="CK50" s="162"/>
      <c r="CL50" s="162"/>
      <c r="CM50" s="162"/>
      <c r="CN50" s="162"/>
      <c r="CO50" s="162"/>
      <c r="CP50" s="162"/>
      <c r="CQ50" s="162"/>
      <c r="CR50" s="162"/>
      <c r="CS50" s="162"/>
      <c r="CT50" s="162"/>
      <c r="CU50" s="162"/>
      <c r="CV50" s="162"/>
      <c r="CW50" s="162"/>
      <c r="CX50" s="162"/>
      <c r="CY50" s="162"/>
      <c r="CZ50" s="162"/>
      <c r="DA50" s="162"/>
      <c r="DB50" s="162"/>
      <c r="DC50" s="162"/>
      <c r="DD50" s="162"/>
      <c r="DE50" s="162"/>
      <c r="DF50" s="162"/>
      <c r="DG50" s="162"/>
      <c r="DH50" s="162"/>
      <c r="DI50" s="162"/>
      <c r="DJ50" s="162"/>
      <c r="DK50" s="162"/>
      <c r="DL50" s="162"/>
      <c r="DM50" s="162"/>
      <c r="DN50" s="162"/>
    </row>
    <row r="51" spans="1:118" s="163" customFormat="1" ht="43.5">
      <c r="A51" s="156">
        <v>5</v>
      </c>
      <c r="B51" s="156">
        <v>38</v>
      </c>
      <c r="C51" s="139" t="s">
        <v>1244</v>
      </c>
      <c r="D51" s="159" t="s">
        <v>1245</v>
      </c>
      <c r="E51" s="159" t="s">
        <v>1246</v>
      </c>
      <c r="F51" s="159" t="s">
        <v>1247</v>
      </c>
      <c r="G51" s="159" t="s">
        <v>1248</v>
      </c>
      <c r="H51" s="159">
        <v>2</v>
      </c>
      <c r="I51" s="362">
        <v>225</v>
      </c>
      <c r="J51" s="164">
        <v>17.942799999999998</v>
      </c>
      <c r="K51" s="164">
        <v>103.449</v>
      </c>
      <c r="L51" s="159">
        <v>2</v>
      </c>
      <c r="M51" s="159">
        <v>7</v>
      </c>
      <c r="N51" s="159">
        <v>7</v>
      </c>
      <c r="O51" s="165">
        <v>850</v>
      </c>
      <c r="P51" s="204">
        <v>0</v>
      </c>
      <c r="Q51" s="165">
        <v>0</v>
      </c>
      <c r="R51" s="156">
        <v>100</v>
      </c>
      <c r="S51" s="156">
        <v>4</v>
      </c>
      <c r="T51" s="156">
        <v>4</v>
      </c>
      <c r="U51" s="156">
        <v>1</v>
      </c>
      <c r="V51" s="156">
        <v>4</v>
      </c>
      <c r="W51" s="156">
        <v>1</v>
      </c>
      <c r="X51" s="156">
        <v>1</v>
      </c>
      <c r="Y51" s="156">
        <v>1</v>
      </c>
      <c r="Z51" s="156">
        <v>1</v>
      </c>
      <c r="AA51" s="156">
        <v>1</v>
      </c>
      <c r="AB51" s="156">
        <v>1</v>
      </c>
      <c r="AC51" s="166" t="s">
        <v>1249</v>
      </c>
      <c r="AD51" s="430">
        <v>15</v>
      </c>
      <c r="AE51" s="430">
        <v>15</v>
      </c>
      <c r="AF51" s="430">
        <v>0</v>
      </c>
      <c r="AG51" s="430">
        <v>0</v>
      </c>
      <c r="AH51" s="430">
        <v>0</v>
      </c>
      <c r="AI51" s="430">
        <v>0</v>
      </c>
      <c r="AJ51" s="430">
        <v>0</v>
      </c>
      <c r="AK51" s="430">
        <v>0</v>
      </c>
      <c r="AL51" s="430">
        <v>0</v>
      </c>
      <c r="AM51" s="430">
        <v>0</v>
      </c>
      <c r="AN51" s="156" t="s">
        <v>1636</v>
      </c>
      <c r="AO51" s="156" t="s">
        <v>1561</v>
      </c>
    </row>
    <row r="52" spans="1:118" s="163" customFormat="1" ht="65.25">
      <c r="A52" s="156">
        <v>5</v>
      </c>
      <c r="B52" s="156">
        <v>39</v>
      </c>
      <c r="C52" s="139" t="s">
        <v>1250</v>
      </c>
      <c r="D52" s="159" t="s">
        <v>1251</v>
      </c>
      <c r="E52" s="159" t="s">
        <v>1252</v>
      </c>
      <c r="F52" s="159" t="s">
        <v>1253</v>
      </c>
      <c r="G52" s="159" t="s">
        <v>1248</v>
      </c>
      <c r="H52" s="159">
        <v>2</v>
      </c>
      <c r="I52" s="362">
        <v>225</v>
      </c>
      <c r="J52" s="164">
        <v>17.3141</v>
      </c>
      <c r="K52" s="164">
        <v>103.55500000000001</v>
      </c>
      <c r="L52" s="159">
        <v>2</v>
      </c>
      <c r="M52" s="159">
        <v>7</v>
      </c>
      <c r="N52" s="159">
        <v>7</v>
      </c>
      <c r="O52" s="165">
        <v>500</v>
      </c>
      <c r="P52" s="204">
        <v>0</v>
      </c>
      <c r="Q52" s="165">
        <v>0</v>
      </c>
      <c r="R52" s="156">
        <v>100</v>
      </c>
      <c r="S52" s="156">
        <v>4</v>
      </c>
      <c r="T52" s="156">
        <v>4</v>
      </c>
      <c r="U52" s="156">
        <v>1</v>
      </c>
      <c r="V52" s="156">
        <v>4</v>
      </c>
      <c r="W52" s="156">
        <v>1</v>
      </c>
      <c r="X52" s="156">
        <v>1</v>
      </c>
      <c r="Y52" s="156">
        <v>1</v>
      </c>
      <c r="Z52" s="156">
        <v>1</v>
      </c>
      <c r="AA52" s="156">
        <v>1</v>
      </c>
      <c r="AB52" s="156">
        <v>1</v>
      </c>
      <c r="AC52" s="166">
        <v>2558</v>
      </c>
      <c r="AD52" s="430">
        <v>4</v>
      </c>
      <c r="AE52" s="430">
        <v>4</v>
      </c>
      <c r="AF52" s="430">
        <v>0</v>
      </c>
      <c r="AG52" s="430">
        <v>0</v>
      </c>
      <c r="AH52" s="430">
        <v>0</v>
      </c>
      <c r="AI52" s="430">
        <v>0</v>
      </c>
      <c r="AJ52" s="430">
        <v>0</v>
      </c>
      <c r="AK52" s="430">
        <v>0</v>
      </c>
      <c r="AL52" s="430">
        <v>0</v>
      </c>
      <c r="AM52" s="430">
        <v>0</v>
      </c>
      <c r="AN52" s="156" t="s">
        <v>1636</v>
      </c>
      <c r="AO52" s="156" t="s">
        <v>1562</v>
      </c>
    </row>
    <row r="53" spans="1:118" s="163" customFormat="1" ht="43.5">
      <c r="A53" s="156">
        <v>5</v>
      </c>
      <c r="B53" s="156">
        <v>40</v>
      </c>
      <c r="C53" s="139" t="s">
        <v>1254</v>
      </c>
      <c r="D53" s="159" t="s">
        <v>1255</v>
      </c>
      <c r="E53" s="159" t="s">
        <v>1256</v>
      </c>
      <c r="F53" s="159" t="s">
        <v>1257</v>
      </c>
      <c r="G53" s="159" t="s">
        <v>1248</v>
      </c>
      <c r="H53" s="159">
        <v>2</v>
      </c>
      <c r="I53" s="362">
        <v>225</v>
      </c>
      <c r="J53" s="164">
        <v>17.435400000000001</v>
      </c>
      <c r="K53" s="164">
        <v>103.712</v>
      </c>
      <c r="L53" s="159">
        <v>2</v>
      </c>
      <c r="M53" s="159">
        <v>7</v>
      </c>
      <c r="N53" s="159">
        <v>7</v>
      </c>
      <c r="O53" s="165">
        <v>3000</v>
      </c>
      <c r="P53" s="204">
        <v>0</v>
      </c>
      <c r="Q53" s="165">
        <v>0</v>
      </c>
      <c r="R53" s="156">
        <v>250</v>
      </c>
      <c r="S53" s="156">
        <v>4</v>
      </c>
      <c r="T53" s="156">
        <v>4</v>
      </c>
      <c r="U53" s="156">
        <v>1</v>
      </c>
      <c r="V53" s="156">
        <v>4</v>
      </c>
      <c r="W53" s="156">
        <v>1</v>
      </c>
      <c r="X53" s="156">
        <v>1</v>
      </c>
      <c r="Y53" s="156">
        <v>1</v>
      </c>
      <c r="Z53" s="156">
        <v>1</v>
      </c>
      <c r="AA53" s="156">
        <v>1</v>
      </c>
      <c r="AB53" s="156">
        <v>1</v>
      </c>
      <c r="AC53" s="166">
        <v>2559</v>
      </c>
      <c r="AD53" s="430">
        <v>25</v>
      </c>
      <c r="AE53" s="430">
        <v>0</v>
      </c>
      <c r="AF53" s="430">
        <v>25</v>
      </c>
      <c r="AG53" s="430">
        <v>0</v>
      </c>
      <c r="AH53" s="430">
        <v>0</v>
      </c>
      <c r="AI53" s="430">
        <v>0</v>
      </c>
      <c r="AJ53" s="430">
        <v>0</v>
      </c>
      <c r="AK53" s="430">
        <v>0</v>
      </c>
      <c r="AL53" s="430">
        <v>0</v>
      </c>
      <c r="AM53" s="430">
        <v>0</v>
      </c>
      <c r="AN53" s="156" t="s">
        <v>1636</v>
      </c>
      <c r="AO53" s="156" t="s">
        <v>1563</v>
      </c>
    </row>
    <row r="54" spans="1:118" s="163" customFormat="1" ht="21.75">
      <c r="A54" s="156">
        <v>5</v>
      </c>
      <c r="B54" s="156">
        <v>41</v>
      </c>
      <c r="C54" s="139" t="s">
        <v>1258</v>
      </c>
      <c r="D54" s="159" t="s">
        <v>1259</v>
      </c>
      <c r="E54" s="159" t="s">
        <v>1260</v>
      </c>
      <c r="F54" s="159" t="s">
        <v>1261</v>
      </c>
      <c r="G54" s="159" t="s">
        <v>1248</v>
      </c>
      <c r="H54" s="159">
        <v>2</v>
      </c>
      <c r="I54" s="362">
        <v>225</v>
      </c>
      <c r="J54" s="164">
        <v>17.725100000000001</v>
      </c>
      <c r="K54" s="164">
        <v>103.58499999999999</v>
      </c>
      <c r="L54" s="159">
        <v>2</v>
      </c>
      <c r="M54" s="159">
        <v>7</v>
      </c>
      <c r="N54" s="159">
        <v>7</v>
      </c>
      <c r="O54" s="165">
        <v>350</v>
      </c>
      <c r="P54" s="204">
        <v>0</v>
      </c>
      <c r="Q54" s="165">
        <v>0</v>
      </c>
      <c r="R54" s="156">
        <v>286</v>
      </c>
      <c r="S54" s="156">
        <v>4</v>
      </c>
      <c r="T54" s="156">
        <v>4</v>
      </c>
      <c r="U54" s="156">
        <v>1</v>
      </c>
      <c r="V54" s="156">
        <v>3</v>
      </c>
      <c r="W54" s="156">
        <v>1</v>
      </c>
      <c r="X54" s="156">
        <v>1</v>
      </c>
      <c r="Y54" s="156">
        <v>1</v>
      </c>
      <c r="Z54" s="156">
        <v>1</v>
      </c>
      <c r="AA54" s="156">
        <v>1</v>
      </c>
      <c r="AB54" s="156">
        <v>1</v>
      </c>
      <c r="AC54" s="166">
        <v>2560</v>
      </c>
      <c r="AD54" s="430">
        <v>28</v>
      </c>
      <c r="AE54" s="430">
        <v>0</v>
      </c>
      <c r="AF54" s="430">
        <v>0</v>
      </c>
      <c r="AG54" s="430">
        <v>0</v>
      </c>
      <c r="AH54" s="430">
        <v>28</v>
      </c>
      <c r="AI54" s="430">
        <v>0</v>
      </c>
      <c r="AJ54" s="430">
        <v>0</v>
      </c>
      <c r="AK54" s="430">
        <v>0</v>
      </c>
      <c r="AL54" s="430">
        <v>0</v>
      </c>
      <c r="AM54" s="430">
        <v>0</v>
      </c>
      <c r="AN54" s="156" t="s">
        <v>1636</v>
      </c>
      <c r="AO54" s="156"/>
    </row>
    <row r="55" spans="1:118" s="163" customFormat="1" ht="43.5">
      <c r="A55" s="156">
        <v>5</v>
      </c>
      <c r="B55" s="156">
        <v>42</v>
      </c>
      <c r="C55" s="139" t="s">
        <v>1262</v>
      </c>
      <c r="D55" s="159" t="s">
        <v>1255</v>
      </c>
      <c r="E55" s="159" t="s">
        <v>1256</v>
      </c>
      <c r="F55" s="159" t="s">
        <v>1257</v>
      </c>
      <c r="G55" s="159" t="s">
        <v>1248</v>
      </c>
      <c r="H55" s="159">
        <v>2</v>
      </c>
      <c r="I55" s="362">
        <v>225</v>
      </c>
      <c r="J55" s="164">
        <v>17.390999999999998</v>
      </c>
      <c r="K55" s="164">
        <v>103.624</v>
      </c>
      <c r="L55" s="159">
        <v>2</v>
      </c>
      <c r="M55" s="159">
        <v>7</v>
      </c>
      <c r="N55" s="159">
        <v>7</v>
      </c>
      <c r="O55" s="165">
        <v>1500</v>
      </c>
      <c r="P55" s="204">
        <v>0</v>
      </c>
      <c r="Q55" s="165">
        <v>0</v>
      </c>
      <c r="R55" s="156">
        <v>250</v>
      </c>
      <c r="S55" s="156">
        <v>4</v>
      </c>
      <c r="T55" s="156">
        <v>4</v>
      </c>
      <c r="U55" s="156">
        <v>1</v>
      </c>
      <c r="V55" s="156">
        <v>4</v>
      </c>
      <c r="W55" s="156">
        <v>1</v>
      </c>
      <c r="X55" s="156">
        <v>1</v>
      </c>
      <c r="Y55" s="156">
        <v>1</v>
      </c>
      <c r="Z55" s="156">
        <v>1</v>
      </c>
      <c r="AA55" s="156">
        <v>1</v>
      </c>
      <c r="AB55" s="156">
        <v>1</v>
      </c>
      <c r="AC55" s="166">
        <v>2560</v>
      </c>
      <c r="AD55" s="430">
        <v>25</v>
      </c>
      <c r="AE55" s="430">
        <v>0</v>
      </c>
      <c r="AF55" s="430">
        <v>0</v>
      </c>
      <c r="AG55" s="430">
        <v>0</v>
      </c>
      <c r="AH55" s="430">
        <v>25</v>
      </c>
      <c r="AI55" s="430">
        <v>0</v>
      </c>
      <c r="AJ55" s="430">
        <v>0</v>
      </c>
      <c r="AK55" s="430">
        <v>0</v>
      </c>
      <c r="AL55" s="430">
        <v>0</v>
      </c>
      <c r="AM55" s="430">
        <v>0</v>
      </c>
      <c r="AN55" s="156" t="s">
        <v>1636</v>
      </c>
      <c r="AO55" s="156" t="s">
        <v>1563</v>
      </c>
    </row>
    <row r="56" spans="1:118" s="163" customFormat="1" ht="43.5">
      <c r="A56" s="156">
        <v>5</v>
      </c>
      <c r="B56" s="156">
        <v>43</v>
      </c>
      <c r="C56" s="139" t="s">
        <v>1564</v>
      </c>
      <c r="D56" s="159" t="s">
        <v>1274</v>
      </c>
      <c r="E56" s="159" t="s">
        <v>1275</v>
      </c>
      <c r="F56" s="159" t="s">
        <v>877</v>
      </c>
      <c r="G56" s="159" t="s">
        <v>1248</v>
      </c>
      <c r="H56" s="159">
        <v>2</v>
      </c>
      <c r="I56" s="362">
        <v>225</v>
      </c>
      <c r="J56" s="164">
        <v>17.132300000000001</v>
      </c>
      <c r="K56" s="164">
        <v>104.155</v>
      </c>
      <c r="L56" s="159">
        <v>2</v>
      </c>
      <c r="M56" s="159">
        <v>7</v>
      </c>
      <c r="N56" s="159">
        <v>7</v>
      </c>
      <c r="O56" s="165">
        <v>500</v>
      </c>
      <c r="P56" s="204">
        <v>0</v>
      </c>
      <c r="Q56" s="165">
        <v>0</v>
      </c>
      <c r="R56" s="156">
        <v>270</v>
      </c>
      <c r="S56" s="156">
        <v>4</v>
      </c>
      <c r="T56" s="156">
        <v>1</v>
      </c>
      <c r="U56" s="156">
        <v>1</v>
      </c>
      <c r="V56" s="156">
        <v>3</v>
      </c>
      <c r="W56" s="156">
        <v>1</v>
      </c>
      <c r="X56" s="156">
        <v>1</v>
      </c>
      <c r="Y56" s="156">
        <v>1</v>
      </c>
      <c r="Z56" s="156">
        <v>1</v>
      </c>
      <c r="AA56" s="156">
        <v>1</v>
      </c>
      <c r="AB56" s="156">
        <v>1</v>
      </c>
      <c r="AC56" s="166">
        <v>2560</v>
      </c>
      <c r="AD56" s="430">
        <v>10</v>
      </c>
      <c r="AE56" s="430">
        <v>0</v>
      </c>
      <c r="AF56" s="430">
        <v>0</v>
      </c>
      <c r="AG56" s="430">
        <v>0</v>
      </c>
      <c r="AH56" s="430">
        <v>10</v>
      </c>
      <c r="AI56" s="430">
        <v>0</v>
      </c>
      <c r="AJ56" s="430">
        <v>0</v>
      </c>
      <c r="AK56" s="430">
        <v>0</v>
      </c>
      <c r="AL56" s="430">
        <v>0</v>
      </c>
      <c r="AM56" s="430">
        <v>0</v>
      </c>
      <c r="AN56" s="156" t="s">
        <v>1636</v>
      </c>
      <c r="AO56" s="156"/>
    </row>
    <row r="57" spans="1:118" s="163" customFormat="1" ht="21.75">
      <c r="A57" s="156">
        <v>5</v>
      </c>
      <c r="B57" s="156">
        <v>44</v>
      </c>
      <c r="C57" s="139" t="s">
        <v>1276</v>
      </c>
      <c r="D57" s="159" t="s">
        <v>1277</v>
      </c>
      <c r="E57" s="159" t="s">
        <v>1278</v>
      </c>
      <c r="F57" s="159" t="s">
        <v>1279</v>
      </c>
      <c r="G57" s="159" t="s">
        <v>1248</v>
      </c>
      <c r="H57" s="159">
        <v>2</v>
      </c>
      <c r="I57" s="362">
        <v>225</v>
      </c>
      <c r="J57" s="164">
        <v>17.132300000000001</v>
      </c>
      <c r="K57" s="164">
        <v>104.155</v>
      </c>
      <c r="L57" s="159">
        <v>2</v>
      </c>
      <c r="M57" s="159">
        <v>7</v>
      </c>
      <c r="N57" s="159">
        <v>7</v>
      </c>
      <c r="O57" s="165">
        <v>1300</v>
      </c>
      <c r="P57" s="204">
        <v>0</v>
      </c>
      <c r="Q57" s="165">
        <v>0</v>
      </c>
      <c r="R57" s="156">
        <v>270</v>
      </c>
      <c r="S57" s="156">
        <v>4</v>
      </c>
      <c r="T57" s="156">
        <v>1</v>
      </c>
      <c r="U57" s="156">
        <v>1</v>
      </c>
      <c r="V57" s="156">
        <v>3</v>
      </c>
      <c r="W57" s="156">
        <v>1</v>
      </c>
      <c r="X57" s="156">
        <v>1</v>
      </c>
      <c r="Y57" s="156">
        <v>1</v>
      </c>
      <c r="Z57" s="156">
        <v>1</v>
      </c>
      <c r="AA57" s="156">
        <v>1</v>
      </c>
      <c r="AB57" s="156">
        <v>1</v>
      </c>
      <c r="AC57" s="166">
        <v>2560</v>
      </c>
      <c r="AD57" s="430">
        <v>3</v>
      </c>
      <c r="AE57" s="430">
        <v>0</v>
      </c>
      <c r="AF57" s="430">
        <v>0</v>
      </c>
      <c r="AG57" s="430">
        <v>0</v>
      </c>
      <c r="AH57" s="430">
        <v>3</v>
      </c>
      <c r="AI57" s="430"/>
      <c r="AJ57" s="430">
        <v>0</v>
      </c>
      <c r="AK57" s="430">
        <v>0</v>
      </c>
      <c r="AL57" s="430">
        <v>0</v>
      </c>
      <c r="AM57" s="430">
        <v>0</v>
      </c>
      <c r="AN57" s="156" t="s">
        <v>1636</v>
      </c>
      <c r="AO57" s="156"/>
    </row>
    <row r="58" spans="1:118" s="163" customFormat="1" ht="65.25">
      <c r="A58" s="156">
        <v>5</v>
      </c>
      <c r="B58" s="156">
        <v>45</v>
      </c>
      <c r="C58" s="139" t="s">
        <v>1283</v>
      </c>
      <c r="D58" s="159" t="s">
        <v>1284</v>
      </c>
      <c r="E58" s="159" t="s">
        <v>1285</v>
      </c>
      <c r="F58" s="159" t="s">
        <v>877</v>
      </c>
      <c r="G58" s="159" t="s">
        <v>1248</v>
      </c>
      <c r="H58" s="159">
        <v>2</v>
      </c>
      <c r="I58" s="362">
        <v>225</v>
      </c>
      <c r="J58" s="164">
        <v>17.200199999999999</v>
      </c>
      <c r="K58" s="164">
        <v>103.99</v>
      </c>
      <c r="L58" s="159">
        <v>2</v>
      </c>
      <c r="M58" s="159">
        <v>7</v>
      </c>
      <c r="N58" s="159">
        <v>7</v>
      </c>
      <c r="O58" s="165">
        <v>500</v>
      </c>
      <c r="P58" s="204">
        <v>0</v>
      </c>
      <c r="Q58" s="165">
        <v>0</v>
      </c>
      <c r="R58" s="156">
        <v>140</v>
      </c>
      <c r="S58" s="156">
        <v>4</v>
      </c>
      <c r="T58" s="156">
        <v>4</v>
      </c>
      <c r="U58" s="156">
        <v>1</v>
      </c>
      <c r="V58" s="156">
        <v>3</v>
      </c>
      <c r="W58" s="156">
        <v>1</v>
      </c>
      <c r="X58" s="156">
        <v>1</v>
      </c>
      <c r="Y58" s="156">
        <v>1</v>
      </c>
      <c r="Z58" s="156">
        <v>1</v>
      </c>
      <c r="AA58" s="156">
        <v>1</v>
      </c>
      <c r="AB58" s="156">
        <v>1</v>
      </c>
      <c r="AC58" s="166">
        <v>2561</v>
      </c>
      <c r="AD58" s="430">
        <v>32</v>
      </c>
      <c r="AE58" s="430">
        <v>0</v>
      </c>
      <c r="AF58" s="430">
        <v>0</v>
      </c>
      <c r="AG58" s="430">
        <v>0</v>
      </c>
      <c r="AH58" s="430">
        <v>0</v>
      </c>
      <c r="AI58" s="430">
        <v>32</v>
      </c>
      <c r="AJ58" s="430">
        <v>0</v>
      </c>
      <c r="AK58" s="430">
        <v>0</v>
      </c>
      <c r="AL58" s="430">
        <v>0</v>
      </c>
      <c r="AM58" s="430">
        <v>0</v>
      </c>
      <c r="AN58" s="156" t="s">
        <v>1636</v>
      </c>
      <c r="AO58" s="156" t="s">
        <v>1286</v>
      </c>
    </row>
    <row r="59" spans="1:118" s="163" customFormat="1" ht="65.25">
      <c r="A59" s="156">
        <v>5</v>
      </c>
      <c r="B59" s="156">
        <v>46</v>
      </c>
      <c r="C59" s="139" t="s">
        <v>1270</v>
      </c>
      <c r="D59" s="159" t="s">
        <v>1271</v>
      </c>
      <c r="E59" s="159" t="s">
        <v>1272</v>
      </c>
      <c r="F59" s="159" t="s">
        <v>877</v>
      </c>
      <c r="G59" s="159" t="s">
        <v>1248</v>
      </c>
      <c r="H59" s="159">
        <v>2</v>
      </c>
      <c r="I59" s="362">
        <v>225</v>
      </c>
      <c r="J59" s="164">
        <v>17.218499999999999</v>
      </c>
      <c r="K59" s="164">
        <v>103.03700000000001</v>
      </c>
      <c r="L59" s="159">
        <v>2</v>
      </c>
      <c r="M59" s="159">
        <v>7</v>
      </c>
      <c r="N59" s="159">
        <v>7</v>
      </c>
      <c r="O59" s="165">
        <v>300</v>
      </c>
      <c r="P59" s="204">
        <v>0</v>
      </c>
      <c r="Q59" s="165">
        <v>0</v>
      </c>
      <c r="R59" s="156">
        <v>270</v>
      </c>
      <c r="S59" s="156">
        <v>4</v>
      </c>
      <c r="T59" s="156">
        <v>4</v>
      </c>
      <c r="U59" s="156">
        <v>1</v>
      </c>
      <c r="V59" s="156">
        <v>3</v>
      </c>
      <c r="W59" s="156">
        <v>1</v>
      </c>
      <c r="X59" s="156">
        <v>1</v>
      </c>
      <c r="Y59" s="156">
        <v>1</v>
      </c>
      <c r="Z59" s="156">
        <v>1</v>
      </c>
      <c r="AA59" s="156">
        <v>1</v>
      </c>
      <c r="AB59" s="156">
        <v>1</v>
      </c>
      <c r="AC59" s="166">
        <v>2561</v>
      </c>
      <c r="AD59" s="430">
        <v>22</v>
      </c>
      <c r="AE59" s="430">
        <v>0</v>
      </c>
      <c r="AF59" s="430">
        <v>0</v>
      </c>
      <c r="AG59" s="430">
        <v>0</v>
      </c>
      <c r="AH59" s="430">
        <v>0</v>
      </c>
      <c r="AI59" s="430">
        <v>22</v>
      </c>
      <c r="AJ59" s="430">
        <v>0</v>
      </c>
      <c r="AK59" s="430">
        <v>0</v>
      </c>
      <c r="AL59" s="430">
        <v>0</v>
      </c>
      <c r="AM59" s="430">
        <v>0</v>
      </c>
      <c r="AN59" s="156" t="s">
        <v>1636</v>
      </c>
      <c r="AO59" s="156" t="s">
        <v>1273</v>
      </c>
    </row>
    <row r="60" spans="1:118" s="163" customFormat="1" ht="21.75">
      <c r="A60" s="156">
        <v>5</v>
      </c>
      <c r="B60" s="156">
        <v>47</v>
      </c>
      <c r="C60" s="139" t="s">
        <v>1287</v>
      </c>
      <c r="D60" s="159" t="s">
        <v>1288</v>
      </c>
      <c r="E60" s="159" t="s">
        <v>1289</v>
      </c>
      <c r="F60" s="159" t="s">
        <v>1290</v>
      </c>
      <c r="G60" s="159" t="s">
        <v>1248</v>
      </c>
      <c r="H60" s="159">
        <v>2</v>
      </c>
      <c r="I60" s="362">
        <v>225</v>
      </c>
      <c r="J60" s="164">
        <v>17.388999999999999</v>
      </c>
      <c r="K60" s="164">
        <v>104.40600000000001</v>
      </c>
      <c r="L60" s="159">
        <v>2</v>
      </c>
      <c r="M60" s="159">
        <v>7</v>
      </c>
      <c r="N60" s="159">
        <v>7</v>
      </c>
      <c r="O60" s="165">
        <v>875</v>
      </c>
      <c r="P60" s="204">
        <v>0</v>
      </c>
      <c r="Q60" s="165">
        <v>0</v>
      </c>
      <c r="R60" s="156">
        <v>250</v>
      </c>
      <c r="S60" s="156">
        <v>4</v>
      </c>
      <c r="T60" s="156">
        <v>3</v>
      </c>
      <c r="U60" s="156">
        <v>1</v>
      </c>
      <c r="V60" s="156">
        <v>2</v>
      </c>
      <c r="W60" s="156">
        <v>1</v>
      </c>
      <c r="X60" s="156">
        <v>1</v>
      </c>
      <c r="Y60" s="156">
        <v>1</v>
      </c>
      <c r="Z60" s="156">
        <v>1</v>
      </c>
      <c r="AA60" s="156">
        <v>1</v>
      </c>
      <c r="AB60" s="156">
        <v>1</v>
      </c>
      <c r="AC60" s="166">
        <v>2561</v>
      </c>
      <c r="AD60" s="430">
        <v>12</v>
      </c>
      <c r="AE60" s="430">
        <v>0</v>
      </c>
      <c r="AF60" s="430">
        <v>0</v>
      </c>
      <c r="AG60" s="430">
        <v>0</v>
      </c>
      <c r="AH60" s="430">
        <v>0</v>
      </c>
      <c r="AI60" s="430">
        <v>12</v>
      </c>
      <c r="AJ60" s="430">
        <v>0</v>
      </c>
      <c r="AK60" s="430">
        <v>0</v>
      </c>
      <c r="AL60" s="430">
        <v>0</v>
      </c>
      <c r="AM60" s="430">
        <v>0</v>
      </c>
      <c r="AN60" s="156" t="s">
        <v>1636</v>
      </c>
      <c r="AO60" s="156"/>
    </row>
    <row r="61" spans="1:118" s="163" customFormat="1" ht="21.75">
      <c r="A61" s="156">
        <v>5</v>
      </c>
      <c r="B61" s="156">
        <v>48</v>
      </c>
      <c r="C61" s="139" t="s">
        <v>1263</v>
      </c>
      <c r="D61" s="159" t="s">
        <v>1264</v>
      </c>
      <c r="E61" s="159" t="s">
        <v>1260</v>
      </c>
      <c r="F61" s="159" t="s">
        <v>1261</v>
      </c>
      <c r="G61" s="159" t="s">
        <v>1248</v>
      </c>
      <c r="H61" s="159">
        <v>2</v>
      </c>
      <c r="I61" s="362">
        <v>225</v>
      </c>
      <c r="J61" s="164">
        <v>17.7315</v>
      </c>
      <c r="K61" s="164">
        <v>103.6203</v>
      </c>
      <c r="L61" s="159">
        <v>2</v>
      </c>
      <c r="M61" s="159">
        <v>7</v>
      </c>
      <c r="N61" s="159">
        <v>7</v>
      </c>
      <c r="O61" s="165">
        <v>350</v>
      </c>
      <c r="P61" s="204">
        <v>0</v>
      </c>
      <c r="Q61" s="165">
        <v>0</v>
      </c>
      <c r="R61" s="156">
        <v>286</v>
      </c>
      <c r="S61" s="156">
        <v>4</v>
      </c>
      <c r="T61" s="156">
        <v>4</v>
      </c>
      <c r="U61" s="156">
        <v>1</v>
      </c>
      <c r="V61" s="156">
        <v>3</v>
      </c>
      <c r="W61" s="156">
        <v>1</v>
      </c>
      <c r="X61" s="156">
        <v>1</v>
      </c>
      <c r="Y61" s="156">
        <v>1</v>
      </c>
      <c r="Z61" s="156">
        <v>1</v>
      </c>
      <c r="AA61" s="156">
        <v>1</v>
      </c>
      <c r="AB61" s="156">
        <v>1</v>
      </c>
      <c r="AC61" s="166">
        <v>2562</v>
      </c>
      <c r="AD61" s="430">
        <v>25</v>
      </c>
      <c r="AE61" s="430">
        <v>0</v>
      </c>
      <c r="AF61" s="430">
        <v>0</v>
      </c>
      <c r="AG61" s="430">
        <v>0</v>
      </c>
      <c r="AH61" s="430">
        <v>0</v>
      </c>
      <c r="AI61" s="430">
        <v>0</v>
      </c>
      <c r="AJ61" s="430">
        <v>25</v>
      </c>
      <c r="AK61" s="430">
        <v>0</v>
      </c>
      <c r="AL61" s="430">
        <v>0</v>
      </c>
      <c r="AM61" s="430">
        <v>0</v>
      </c>
      <c r="AN61" s="156" t="s">
        <v>1636</v>
      </c>
      <c r="AO61" s="156"/>
    </row>
    <row r="62" spans="1:118" s="163" customFormat="1" ht="21.75">
      <c r="A62" s="156">
        <v>5</v>
      </c>
      <c r="B62" s="156">
        <v>49</v>
      </c>
      <c r="C62" s="139" t="s">
        <v>1280</v>
      </c>
      <c r="D62" s="159" t="s">
        <v>1281</v>
      </c>
      <c r="E62" s="159" t="s">
        <v>1268</v>
      </c>
      <c r="F62" s="159" t="s">
        <v>1261</v>
      </c>
      <c r="G62" s="159" t="s">
        <v>1248</v>
      </c>
      <c r="H62" s="159">
        <v>2</v>
      </c>
      <c r="I62" s="362">
        <v>225</v>
      </c>
      <c r="J62" s="164">
        <v>17.6144</v>
      </c>
      <c r="K62" s="164">
        <v>103.9902</v>
      </c>
      <c r="L62" s="159">
        <v>2</v>
      </c>
      <c r="M62" s="159">
        <v>7</v>
      </c>
      <c r="N62" s="159">
        <v>7</v>
      </c>
      <c r="O62" s="165">
        <v>0</v>
      </c>
      <c r="P62" s="165">
        <v>5000</v>
      </c>
      <c r="Q62" s="165">
        <v>0</v>
      </c>
      <c r="R62" s="156">
        <v>300</v>
      </c>
      <c r="S62" s="156">
        <v>4</v>
      </c>
      <c r="T62" s="156">
        <v>1</v>
      </c>
      <c r="U62" s="156">
        <v>1</v>
      </c>
      <c r="V62" s="156">
        <v>3</v>
      </c>
      <c r="W62" s="156">
        <v>1</v>
      </c>
      <c r="X62" s="156">
        <v>1</v>
      </c>
      <c r="Y62" s="156">
        <v>1</v>
      </c>
      <c r="Z62" s="156">
        <v>1</v>
      </c>
      <c r="AA62" s="156">
        <v>1</v>
      </c>
      <c r="AB62" s="156">
        <v>1</v>
      </c>
      <c r="AC62" s="166">
        <v>2562</v>
      </c>
      <c r="AD62" s="430">
        <v>20</v>
      </c>
      <c r="AE62" s="430">
        <v>0</v>
      </c>
      <c r="AF62" s="430">
        <v>0</v>
      </c>
      <c r="AG62" s="430">
        <v>0</v>
      </c>
      <c r="AH62" s="430">
        <v>0</v>
      </c>
      <c r="AI62" s="430">
        <v>0</v>
      </c>
      <c r="AJ62" s="430">
        <v>20</v>
      </c>
      <c r="AK62" s="430">
        <v>0</v>
      </c>
      <c r="AL62" s="430">
        <v>0</v>
      </c>
      <c r="AM62" s="430">
        <v>0</v>
      </c>
      <c r="AN62" s="156" t="s">
        <v>1636</v>
      </c>
      <c r="AO62" s="156" t="s">
        <v>1282</v>
      </c>
    </row>
    <row r="63" spans="1:118" s="163" customFormat="1" ht="43.5">
      <c r="A63" s="156">
        <v>5</v>
      </c>
      <c r="B63" s="156">
        <v>50</v>
      </c>
      <c r="C63" s="139" t="s">
        <v>1565</v>
      </c>
      <c r="D63" s="159" t="s">
        <v>1255</v>
      </c>
      <c r="E63" s="159" t="s">
        <v>1256</v>
      </c>
      <c r="F63" s="159" t="s">
        <v>1257</v>
      </c>
      <c r="G63" s="159" t="s">
        <v>1248</v>
      </c>
      <c r="H63" s="159">
        <v>2</v>
      </c>
      <c r="I63" s="362">
        <v>225</v>
      </c>
      <c r="J63" s="164">
        <v>17.254000000000001</v>
      </c>
      <c r="K63" s="164">
        <v>103.3815</v>
      </c>
      <c r="L63" s="159">
        <v>2</v>
      </c>
      <c r="M63" s="159">
        <v>7</v>
      </c>
      <c r="N63" s="159">
        <v>7</v>
      </c>
      <c r="O63" s="165">
        <v>2000</v>
      </c>
      <c r="P63" s="204">
        <v>0</v>
      </c>
      <c r="Q63" s="165">
        <v>0</v>
      </c>
      <c r="R63" s="156">
        <v>250</v>
      </c>
      <c r="S63" s="156">
        <v>4</v>
      </c>
      <c r="T63" s="156">
        <v>4</v>
      </c>
      <c r="U63" s="156">
        <v>1</v>
      </c>
      <c r="V63" s="156">
        <v>4</v>
      </c>
      <c r="W63" s="156">
        <v>1</v>
      </c>
      <c r="X63" s="156">
        <v>1</v>
      </c>
      <c r="Y63" s="156">
        <v>1</v>
      </c>
      <c r="Z63" s="156">
        <v>1</v>
      </c>
      <c r="AA63" s="156">
        <v>1</v>
      </c>
      <c r="AB63" s="156">
        <v>1</v>
      </c>
      <c r="AC63" s="166">
        <v>2562</v>
      </c>
      <c r="AD63" s="430">
        <v>25</v>
      </c>
      <c r="AE63" s="430">
        <v>0</v>
      </c>
      <c r="AF63" s="430">
        <v>0</v>
      </c>
      <c r="AG63" s="430">
        <v>0</v>
      </c>
      <c r="AH63" s="430">
        <v>0</v>
      </c>
      <c r="AI63" s="430">
        <v>0</v>
      </c>
      <c r="AJ63" s="430">
        <v>25</v>
      </c>
      <c r="AK63" s="430">
        <v>0</v>
      </c>
      <c r="AL63" s="430">
        <v>0</v>
      </c>
      <c r="AM63" s="430">
        <v>0</v>
      </c>
      <c r="AN63" s="156" t="s">
        <v>1636</v>
      </c>
      <c r="AO63" s="156" t="s">
        <v>1566</v>
      </c>
    </row>
    <row r="64" spans="1:118" s="163" customFormat="1" ht="43.5">
      <c r="A64" s="156">
        <v>5</v>
      </c>
      <c r="B64" s="156">
        <v>51</v>
      </c>
      <c r="C64" s="139" t="s">
        <v>1291</v>
      </c>
      <c r="D64" s="159" t="s">
        <v>1255</v>
      </c>
      <c r="E64" s="159" t="s">
        <v>1256</v>
      </c>
      <c r="F64" s="159" t="s">
        <v>1257</v>
      </c>
      <c r="G64" s="159" t="s">
        <v>1248</v>
      </c>
      <c r="H64" s="159">
        <v>2</v>
      </c>
      <c r="I64" s="362">
        <v>225</v>
      </c>
      <c r="J64" s="164">
        <v>17.417000000000002</v>
      </c>
      <c r="K64" s="164">
        <v>103.633</v>
      </c>
      <c r="L64" s="159">
        <v>2</v>
      </c>
      <c r="M64" s="159">
        <v>7</v>
      </c>
      <c r="N64" s="159">
        <v>7</v>
      </c>
      <c r="O64" s="165">
        <v>1500</v>
      </c>
      <c r="P64" s="204">
        <v>0</v>
      </c>
      <c r="Q64" s="165">
        <v>0</v>
      </c>
      <c r="R64" s="156">
        <v>250</v>
      </c>
      <c r="S64" s="156">
        <v>4</v>
      </c>
      <c r="T64" s="156">
        <v>4</v>
      </c>
      <c r="U64" s="156">
        <v>1</v>
      </c>
      <c r="V64" s="156">
        <v>4</v>
      </c>
      <c r="W64" s="156">
        <v>1</v>
      </c>
      <c r="X64" s="156">
        <v>1</v>
      </c>
      <c r="Y64" s="156">
        <v>1</v>
      </c>
      <c r="Z64" s="156">
        <v>1</v>
      </c>
      <c r="AA64" s="156">
        <v>1</v>
      </c>
      <c r="AB64" s="156">
        <v>1</v>
      </c>
      <c r="AC64" s="166">
        <v>2563</v>
      </c>
      <c r="AD64" s="430">
        <v>30</v>
      </c>
      <c r="AE64" s="430">
        <v>0</v>
      </c>
      <c r="AF64" s="430">
        <v>0</v>
      </c>
      <c r="AG64" s="430">
        <v>0</v>
      </c>
      <c r="AH64" s="430">
        <v>0</v>
      </c>
      <c r="AI64" s="430">
        <v>0</v>
      </c>
      <c r="AJ64" s="430">
        <v>0</v>
      </c>
      <c r="AK64" s="430">
        <v>30</v>
      </c>
      <c r="AL64" s="430">
        <v>0</v>
      </c>
      <c r="AM64" s="430">
        <v>0</v>
      </c>
      <c r="AN64" s="156" t="s">
        <v>1636</v>
      </c>
      <c r="AO64" s="156" t="s">
        <v>1563</v>
      </c>
    </row>
    <row r="65" spans="1:118" s="163" customFormat="1" ht="21.75">
      <c r="A65" s="156">
        <v>5</v>
      </c>
      <c r="B65" s="156">
        <v>52</v>
      </c>
      <c r="C65" s="139" t="s">
        <v>1265</v>
      </c>
      <c r="D65" s="159" t="s">
        <v>1266</v>
      </c>
      <c r="E65" s="159" t="s">
        <v>1267</v>
      </c>
      <c r="F65" s="159" t="s">
        <v>1268</v>
      </c>
      <c r="G65" s="159" t="s">
        <v>1248</v>
      </c>
      <c r="H65" s="159">
        <v>2</v>
      </c>
      <c r="I65" s="362">
        <v>225</v>
      </c>
      <c r="J65" s="164">
        <v>17.778600000000001</v>
      </c>
      <c r="K65" s="164">
        <v>103.95269999999999</v>
      </c>
      <c r="L65" s="159">
        <v>2</v>
      </c>
      <c r="M65" s="159">
        <v>7</v>
      </c>
      <c r="N65" s="159">
        <v>7</v>
      </c>
      <c r="O65" s="165">
        <v>1500</v>
      </c>
      <c r="P65" s="204">
        <v>0</v>
      </c>
      <c r="Q65" s="165">
        <v>0</v>
      </c>
      <c r="R65" s="156">
        <v>210</v>
      </c>
      <c r="S65" s="156">
        <v>2</v>
      </c>
      <c r="T65" s="156">
        <v>2</v>
      </c>
      <c r="U65" s="156">
        <v>1</v>
      </c>
      <c r="V65" s="156">
        <v>2</v>
      </c>
      <c r="W65" s="156">
        <v>1</v>
      </c>
      <c r="X65" s="156">
        <v>1</v>
      </c>
      <c r="Y65" s="156">
        <v>1</v>
      </c>
      <c r="Z65" s="156">
        <v>1</v>
      </c>
      <c r="AA65" s="156">
        <v>1</v>
      </c>
      <c r="AB65" s="156">
        <v>1</v>
      </c>
      <c r="AC65" s="166">
        <v>2563</v>
      </c>
      <c r="AD65" s="430">
        <v>25</v>
      </c>
      <c r="AE65" s="430">
        <v>0</v>
      </c>
      <c r="AF65" s="430">
        <v>0</v>
      </c>
      <c r="AG65" s="430">
        <v>0</v>
      </c>
      <c r="AH65" s="430">
        <v>0</v>
      </c>
      <c r="AI65" s="430">
        <v>0</v>
      </c>
      <c r="AJ65" s="430">
        <v>0</v>
      </c>
      <c r="AK65" s="430">
        <v>25</v>
      </c>
      <c r="AL65" s="430">
        <v>0</v>
      </c>
      <c r="AM65" s="430">
        <v>0</v>
      </c>
      <c r="AN65" s="156" t="s">
        <v>1636</v>
      </c>
      <c r="AO65" s="156"/>
    </row>
    <row r="66" spans="1:118" s="163" customFormat="1" ht="21.75">
      <c r="A66" s="156">
        <v>5</v>
      </c>
      <c r="B66" s="156">
        <v>53</v>
      </c>
      <c r="C66" s="139" t="s">
        <v>1292</v>
      </c>
      <c r="D66" s="159" t="s">
        <v>1255</v>
      </c>
      <c r="E66" s="159" t="s">
        <v>1256</v>
      </c>
      <c r="F66" s="159" t="s">
        <v>1257</v>
      </c>
      <c r="G66" s="159" t="s">
        <v>1248</v>
      </c>
      <c r="H66" s="159">
        <v>2</v>
      </c>
      <c r="I66" s="362">
        <v>225</v>
      </c>
      <c r="J66" s="164">
        <v>17.391999999999999</v>
      </c>
      <c r="K66" s="164">
        <v>103.625</v>
      </c>
      <c r="L66" s="159">
        <v>2</v>
      </c>
      <c r="M66" s="159">
        <v>7</v>
      </c>
      <c r="N66" s="159">
        <v>7</v>
      </c>
      <c r="O66" s="165">
        <v>2000</v>
      </c>
      <c r="P66" s="204">
        <v>0</v>
      </c>
      <c r="Q66" s="165">
        <v>0</v>
      </c>
      <c r="R66" s="156">
        <v>250</v>
      </c>
      <c r="S66" s="156">
        <v>2</v>
      </c>
      <c r="T66" s="156">
        <v>2</v>
      </c>
      <c r="U66" s="156">
        <v>1</v>
      </c>
      <c r="V66" s="156">
        <v>2</v>
      </c>
      <c r="W66" s="156">
        <v>1</v>
      </c>
      <c r="X66" s="156">
        <v>1</v>
      </c>
      <c r="Y66" s="156">
        <v>1</v>
      </c>
      <c r="Z66" s="156">
        <v>1</v>
      </c>
      <c r="AA66" s="156">
        <v>1</v>
      </c>
      <c r="AB66" s="156">
        <v>1</v>
      </c>
      <c r="AC66" s="166">
        <v>2563</v>
      </c>
      <c r="AD66" s="430">
        <v>5</v>
      </c>
      <c r="AE66" s="430">
        <v>0</v>
      </c>
      <c r="AF66" s="430">
        <v>0</v>
      </c>
      <c r="AG66" s="430">
        <v>0</v>
      </c>
      <c r="AH66" s="430">
        <v>0</v>
      </c>
      <c r="AI66" s="430">
        <v>0</v>
      </c>
      <c r="AJ66" s="430">
        <v>0</v>
      </c>
      <c r="AK66" s="430">
        <v>5</v>
      </c>
      <c r="AL66" s="430">
        <v>0</v>
      </c>
      <c r="AM66" s="430">
        <v>0</v>
      </c>
      <c r="AN66" s="156" t="s">
        <v>1636</v>
      </c>
      <c r="AO66" s="156"/>
    </row>
    <row r="67" spans="1:118" s="163" customFormat="1" ht="21.75">
      <c r="A67" s="156">
        <v>5</v>
      </c>
      <c r="B67" s="156">
        <v>54</v>
      </c>
      <c r="C67" s="139" t="s">
        <v>1293</v>
      </c>
      <c r="D67" s="159" t="s">
        <v>1255</v>
      </c>
      <c r="E67" s="159" t="s">
        <v>1256</v>
      </c>
      <c r="F67" s="159" t="s">
        <v>1257</v>
      </c>
      <c r="G67" s="159" t="s">
        <v>1248</v>
      </c>
      <c r="H67" s="159">
        <v>2</v>
      </c>
      <c r="I67" s="362">
        <v>225</v>
      </c>
      <c r="J67" s="164">
        <v>17.391999999999999</v>
      </c>
      <c r="K67" s="164">
        <v>103.625</v>
      </c>
      <c r="L67" s="159">
        <v>2</v>
      </c>
      <c r="M67" s="159">
        <v>7</v>
      </c>
      <c r="N67" s="159">
        <v>7</v>
      </c>
      <c r="O67" s="165">
        <v>2000</v>
      </c>
      <c r="P67" s="204">
        <v>0</v>
      </c>
      <c r="Q67" s="165">
        <v>0</v>
      </c>
      <c r="R67" s="156">
        <v>100</v>
      </c>
      <c r="S67" s="156">
        <v>2</v>
      </c>
      <c r="T67" s="156">
        <v>2</v>
      </c>
      <c r="U67" s="156">
        <v>1</v>
      </c>
      <c r="V67" s="156">
        <v>2</v>
      </c>
      <c r="W67" s="156">
        <v>1</v>
      </c>
      <c r="X67" s="156">
        <v>1</v>
      </c>
      <c r="Y67" s="156">
        <v>1</v>
      </c>
      <c r="Z67" s="156">
        <v>1</v>
      </c>
      <c r="AA67" s="156">
        <v>1</v>
      </c>
      <c r="AB67" s="156">
        <v>1</v>
      </c>
      <c r="AC67" s="166">
        <v>2563</v>
      </c>
      <c r="AD67" s="430">
        <v>10</v>
      </c>
      <c r="AE67" s="430">
        <v>0</v>
      </c>
      <c r="AF67" s="430">
        <v>0</v>
      </c>
      <c r="AG67" s="430">
        <v>0</v>
      </c>
      <c r="AH67" s="430">
        <v>0</v>
      </c>
      <c r="AI67" s="430">
        <v>0</v>
      </c>
      <c r="AJ67" s="430">
        <v>0</v>
      </c>
      <c r="AK67" s="430">
        <v>10</v>
      </c>
      <c r="AL67" s="430">
        <v>0</v>
      </c>
      <c r="AM67" s="430">
        <v>0</v>
      </c>
      <c r="AN67" s="156" t="s">
        <v>1636</v>
      </c>
      <c r="AO67" s="156"/>
    </row>
    <row r="68" spans="1:118" s="163" customFormat="1" ht="21.75">
      <c r="A68" s="156">
        <v>5</v>
      </c>
      <c r="B68" s="156">
        <v>55</v>
      </c>
      <c r="C68" s="139" t="s">
        <v>1567</v>
      </c>
      <c r="D68" s="159" t="s">
        <v>1255</v>
      </c>
      <c r="E68" s="159" t="s">
        <v>1256</v>
      </c>
      <c r="F68" s="159" t="s">
        <v>1257</v>
      </c>
      <c r="G68" s="159" t="s">
        <v>1248</v>
      </c>
      <c r="H68" s="159">
        <v>2</v>
      </c>
      <c r="I68" s="362">
        <v>225</v>
      </c>
      <c r="J68" s="164">
        <v>17.254000000000001</v>
      </c>
      <c r="K68" s="164">
        <v>103.3815</v>
      </c>
      <c r="L68" s="159">
        <v>2</v>
      </c>
      <c r="M68" s="159">
        <v>7</v>
      </c>
      <c r="N68" s="159">
        <v>7</v>
      </c>
      <c r="O68" s="165">
        <v>2000</v>
      </c>
      <c r="P68" s="204">
        <v>0</v>
      </c>
      <c r="Q68" s="165">
        <v>0</v>
      </c>
      <c r="R68" s="156">
        <v>250</v>
      </c>
      <c r="S68" s="156">
        <v>4</v>
      </c>
      <c r="T68" s="156">
        <v>4</v>
      </c>
      <c r="U68" s="156">
        <v>1</v>
      </c>
      <c r="V68" s="156">
        <v>4</v>
      </c>
      <c r="W68" s="156">
        <v>1</v>
      </c>
      <c r="X68" s="156">
        <v>1</v>
      </c>
      <c r="Y68" s="156">
        <v>1</v>
      </c>
      <c r="Z68" s="156">
        <v>1</v>
      </c>
      <c r="AA68" s="156">
        <v>1</v>
      </c>
      <c r="AB68" s="156">
        <v>1</v>
      </c>
      <c r="AC68" s="166">
        <v>2564</v>
      </c>
      <c r="AD68" s="430">
        <v>30</v>
      </c>
      <c r="AE68" s="430">
        <v>0</v>
      </c>
      <c r="AF68" s="430">
        <v>0</v>
      </c>
      <c r="AG68" s="430">
        <v>0</v>
      </c>
      <c r="AH68" s="430">
        <v>0</v>
      </c>
      <c r="AI68" s="430">
        <v>0</v>
      </c>
      <c r="AJ68" s="430">
        <v>0</v>
      </c>
      <c r="AK68" s="430">
        <v>0</v>
      </c>
      <c r="AL68" s="430">
        <v>30</v>
      </c>
      <c r="AM68" s="430">
        <v>0</v>
      </c>
      <c r="AN68" s="156" t="s">
        <v>1636</v>
      </c>
      <c r="AO68" s="156"/>
    </row>
    <row r="69" spans="1:118" s="163" customFormat="1" ht="21.75">
      <c r="A69" s="156">
        <v>5</v>
      </c>
      <c r="B69" s="156">
        <v>56</v>
      </c>
      <c r="C69" s="139" t="s">
        <v>1295</v>
      </c>
      <c r="D69" s="159" t="s">
        <v>1296</v>
      </c>
      <c r="E69" s="159" t="s">
        <v>1256</v>
      </c>
      <c r="F69" s="159" t="s">
        <v>1257</v>
      </c>
      <c r="G69" s="159" t="s">
        <v>1248</v>
      </c>
      <c r="H69" s="159">
        <v>2</v>
      </c>
      <c r="I69" s="362">
        <v>225</v>
      </c>
      <c r="J69" s="164">
        <v>17.3718</v>
      </c>
      <c r="K69" s="164">
        <v>103.6426</v>
      </c>
      <c r="L69" s="159">
        <v>2</v>
      </c>
      <c r="M69" s="159">
        <v>7</v>
      </c>
      <c r="N69" s="159">
        <v>7</v>
      </c>
      <c r="O69" s="165">
        <v>1500</v>
      </c>
      <c r="P69" s="204">
        <v>0</v>
      </c>
      <c r="Q69" s="165">
        <v>0</v>
      </c>
      <c r="R69" s="156">
        <v>250</v>
      </c>
      <c r="S69" s="156">
        <v>2</v>
      </c>
      <c r="T69" s="156">
        <v>2</v>
      </c>
      <c r="U69" s="156">
        <v>1</v>
      </c>
      <c r="V69" s="156">
        <v>2</v>
      </c>
      <c r="W69" s="156">
        <v>1</v>
      </c>
      <c r="X69" s="156">
        <v>1</v>
      </c>
      <c r="Y69" s="156">
        <v>1</v>
      </c>
      <c r="Z69" s="156">
        <v>1</v>
      </c>
      <c r="AA69" s="156">
        <v>1</v>
      </c>
      <c r="AB69" s="156">
        <v>1</v>
      </c>
      <c r="AC69" s="166">
        <v>2564</v>
      </c>
      <c r="AD69" s="430">
        <v>20</v>
      </c>
      <c r="AE69" s="430">
        <v>0</v>
      </c>
      <c r="AF69" s="430">
        <v>0</v>
      </c>
      <c r="AG69" s="430">
        <v>0</v>
      </c>
      <c r="AH69" s="430">
        <v>0</v>
      </c>
      <c r="AI69" s="430">
        <v>0</v>
      </c>
      <c r="AJ69" s="430">
        <v>0</v>
      </c>
      <c r="AK69" s="430">
        <v>0</v>
      </c>
      <c r="AL69" s="430">
        <v>20</v>
      </c>
      <c r="AM69" s="430">
        <v>0</v>
      </c>
      <c r="AN69" s="156" t="s">
        <v>1636</v>
      </c>
      <c r="AO69" s="156"/>
    </row>
    <row r="70" spans="1:118" s="163" customFormat="1" ht="43.5">
      <c r="A70" s="156">
        <v>5</v>
      </c>
      <c r="B70" s="156">
        <v>57</v>
      </c>
      <c r="C70" s="139" t="s">
        <v>1297</v>
      </c>
      <c r="D70" s="159" t="s">
        <v>1255</v>
      </c>
      <c r="E70" s="159" t="s">
        <v>1256</v>
      </c>
      <c r="F70" s="159" t="s">
        <v>1257</v>
      </c>
      <c r="G70" s="159" t="s">
        <v>1248</v>
      </c>
      <c r="H70" s="159">
        <v>2</v>
      </c>
      <c r="I70" s="362">
        <v>225</v>
      </c>
      <c r="J70" s="164">
        <v>17.443000000000001</v>
      </c>
      <c r="K70" s="164">
        <v>103.66800000000001</v>
      </c>
      <c r="L70" s="159">
        <v>2</v>
      </c>
      <c r="M70" s="159">
        <v>7</v>
      </c>
      <c r="N70" s="159">
        <v>7</v>
      </c>
      <c r="O70" s="165">
        <v>3000</v>
      </c>
      <c r="P70" s="204">
        <v>0</v>
      </c>
      <c r="Q70" s="165">
        <v>0</v>
      </c>
      <c r="R70" s="156">
        <v>250</v>
      </c>
      <c r="S70" s="156">
        <v>4</v>
      </c>
      <c r="T70" s="156">
        <v>4</v>
      </c>
      <c r="U70" s="156">
        <v>1</v>
      </c>
      <c r="V70" s="156">
        <v>4</v>
      </c>
      <c r="W70" s="156">
        <v>1</v>
      </c>
      <c r="X70" s="156">
        <v>1</v>
      </c>
      <c r="Y70" s="156">
        <v>1</v>
      </c>
      <c r="Z70" s="156">
        <v>1</v>
      </c>
      <c r="AA70" s="156">
        <v>1</v>
      </c>
      <c r="AB70" s="156">
        <v>1</v>
      </c>
      <c r="AC70" s="166">
        <v>2564</v>
      </c>
      <c r="AD70" s="430">
        <v>20</v>
      </c>
      <c r="AE70" s="430">
        <v>0</v>
      </c>
      <c r="AF70" s="430">
        <v>0</v>
      </c>
      <c r="AG70" s="430">
        <v>0</v>
      </c>
      <c r="AH70" s="430">
        <v>0</v>
      </c>
      <c r="AI70" s="430">
        <v>0</v>
      </c>
      <c r="AJ70" s="430">
        <v>0</v>
      </c>
      <c r="AK70" s="430">
        <v>0</v>
      </c>
      <c r="AL70" s="430">
        <v>20</v>
      </c>
      <c r="AM70" s="430">
        <v>0</v>
      </c>
      <c r="AN70" s="156" t="s">
        <v>1636</v>
      </c>
      <c r="AO70" s="156" t="s">
        <v>1563</v>
      </c>
    </row>
    <row r="71" spans="1:118" s="163" customFormat="1" ht="21.75">
      <c r="A71" s="156">
        <v>5</v>
      </c>
      <c r="B71" s="156">
        <v>58</v>
      </c>
      <c r="C71" s="139" t="s">
        <v>1294</v>
      </c>
      <c r="D71" s="159" t="s">
        <v>1255</v>
      </c>
      <c r="E71" s="159" t="s">
        <v>1256</v>
      </c>
      <c r="F71" s="159" t="s">
        <v>1257</v>
      </c>
      <c r="G71" s="159" t="s">
        <v>1248</v>
      </c>
      <c r="H71" s="159">
        <v>2</v>
      </c>
      <c r="I71" s="362">
        <v>225</v>
      </c>
      <c r="J71" s="164">
        <v>17.391999999999999</v>
      </c>
      <c r="K71" s="164">
        <v>103.625</v>
      </c>
      <c r="L71" s="159">
        <v>2</v>
      </c>
      <c r="M71" s="159">
        <v>7</v>
      </c>
      <c r="N71" s="159">
        <v>7</v>
      </c>
      <c r="O71" s="165">
        <v>2000</v>
      </c>
      <c r="P71" s="204">
        <v>0</v>
      </c>
      <c r="Q71" s="165">
        <v>0</v>
      </c>
      <c r="R71" s="156">
        <v>100</v>
      </c>
      <c r="S71" s="156">
        <v>2</v>
      </c>
      <c r="T71" s="156">
        <v>2</v>
      </c>
      <c r="U71" s="156">
        <v>1</v>
      </c>
      <c r="V71" s="156">
        <v>2</v>
      </c>
      <c r="W71" s="156">
        <v>1</v>
      </c>
      <c r="X71" s="156">
        <v>1</v>
      </c>
      <c r="Y71" s="156">
        <v>1</v>
      </c>
      <c r="Z71" s="156">
        <v>1</v>
      </c>
      <c r="AA71" s="156">
        <v>1</v>
      </c>
      <c r="AB71" s="156">
        <v>1</v>
      </c>
      <c r="AC71" s="166">
        <v>2565</v>
      </c>
      <c r="AD71" s="430">
        <v>8</v>
      </c>
      <c r="AE71" s="430">
        <v>0</v>
      </c>
      <c r="AF71" s="430">
        <v>0</v>
      </c>
      <c r="AG71" s="430">
        <v>0</v>
      </c>
      <c r="AH71" s="430">
        <v>0</v>
      </c>
      <c r="AI71" s="430">
        <v>0</v>
      </c>
      <c r="AJ71" s="430">
        <v>0</v>
      </c>
      <c r="AK71" s="430">
        <v>0</v>
      </c>
      <c r="AL71" s="430">
        <v>0</v>
      </c>
      <c r="AM71" s="430">
        <v>8</v>
      </c>
      <c r="AN71" s="156" t="s">
        <v>1636</v>
      </c>
      <c r="AO71" s="156"/>
    </row>
    <row r="72" spans="1:118" s="163" customFormat="1" ht="21.75">
      <c r="A72" s="156">
        <v>5</v>
      </c>
      <c r="B72" s="156">
        <v>59</v>
      </c>
      <c r="C72" s="139" t="s">
        <v>1298</v>
      </c>
      <c r="D72" s="159" t="s">
        <v>1299</v>
      </c>
      <c r="E72" s="159" t="s">
        <v>1253</v>
      </c>
      <c r="F72" s="159" t="s">
        <v>1253</v>
      </c>
      <c r="G72" s="159" t="s">
        <v>1248</v>
      </c>
      <c r="H72" s="159">
        <v>2</v>
      </c>
      <c r="I72" s="362">
        <v>225</v>
      </c>
      <c r="J72" s="164">
        <v>17.172999999999998</v>
      </c>
      <c r="K72" s="164">
        <v>103.40349999999999</v>
      </c>
      <c r="L72" s="159">
        <v>2</v>
      </c>
      <c r="M72" s="159">
        <v>7</v>
      </c>
      <c r="N72" s="159">
        <v>7</v>
      </c>
      <c r="O72" s="165">
        <v>600</v>
      </c>
      <c r="P72" s="204">
        <v>0</v>
      </c>
      <c r="Q72" s="165">
        <v>0</v>
      </c>
      <c r="R72" s="156">
        <v>250</v>
      </c>
      <c r="S72" s="156">
        <v>2</v>
      </c>
      <c r="T72" s="156">
        <v>2</v>
      </c>
      <c r="U72" s="156">
        <v>1</v>
      </c>
      <c r="V72" s="156">
        <v>2</v>
      </c>
      <c r="W72" s="156">
        <v>1</v>
      </c>
      <c r="X72" s="156">
        <v>1</v>
      </c>
      <c r="Y72" s="156">
        <v>1</v>
      </c>
      <c r="Z72" s="156">
        <v>1</v>
      </c>
      <c r="AA72" s="156">
        <v>1</v>
      </c>
      <c r="AB72" s="156">
        <v>1</v>
      </c>
      <c r="AC72" s="166">
        <v>2565</v>
      </c>
      <c r="AD72" s="430">
        <v>20</v>
      </c>
      <c r="AE72" s="430">
        <v>0</v>
      </c>
      <c r="AF72" s="430">
        <v>0</v>
      </c>
      <c r="AG72" s="430">
        <v>0</v>
      </c>
      <c r="AH72" s="430">
        <v>0</v>
      </c>
      <c r="AI72" s="430">
        <v>0</v>
      </c>
      <c r="AJ72" s="430">
        <v>0</v>
      </c>
      <c r="AK72" s="430">
        <v>0</v>
      </c>
      <c r="AL72" s="430">
        <v>0</v>
      </c>
      <c r="AM72" s="430">
        <v>20</v>
      </c>
      <c r="AN72" s="156" t="s">
        <v>1636</v>
      </c>
      <c r="AO72" s="156"/>
    </row>
    <row r="73" spans="1:118" s="163" customFormat="1" ht="43.5">
      <c r="A73" s="156">
        <v>5</v>
      </c>
      <c r="B73" s="156">
        <v>60</v>
      </c>
      <c r="C73" s="139" t="s">
        <v>1300</v>
      </c>
      <c r="D73" s="159" t="s">
        <v>1255</v>
      </c>
      <c r="E73" s="159" t="s">
        <v>1256</v>
      </c>
      <c r="F73" s="159" t="s">
        <v>1257</v>
      </c>
      <c r="G73" s="159" t="s">
        <v>1248</v>
      </c>
      <c r="H73" s="159">
        <v>2</v>
      </c>
      <c r="I73" s="362">
        <v>225</v>
      </c>
      <c r="J73" s="164">
        <v>17.451499999999999</v>
      </c>
      <c r="K73" s="164">
        <v>103.709</v>
      </c>
      <c r="L73" s="159">
        <v>2</v>
      </c>
      <c r="M73" s="159">
        <v>7</v>
      </c>
      <c r="N73" s="159">
        <v>7</v>
      </c>
      <c r="O73" s="165">
        <v>3000</v>
      </c>
      <c r="P73" s="204">
        <v>0</v>
      </c>
      <c r="Q73" s="165">
        <v>0</v>
      </c>
      <c r="R73" s="156">
        <v>250</v>
      </c>
      <c r="S73" s="156">
        <v>4</v>
      </c>
      <c r="T73" s="156">
        <v>4</v>
      </c>
      <c r="U73" s="156">
        <v>1</v>
      </c>
      <c r="V73" s="156">
        <v>4</v>
      </c>
      <c r="W73" s="156">
        <v>1</v>
      </c>
      <c r="X73" s="156">
        <v>1</v>
      </c>
      <c r="Y73" s="156">
        <v>1</v>
      </c>
      <c r="Z73" s="156">
        <v>1</v>
      </c>
      <c r="AA73" s="156">
        <v>1</v>
      </c>
      <c r="AB73" s="156">
        <v>1</v>
      </c>
      <c r="AC73" s="166">
        <v>2565</v>
      </c>
      <c r="AD73" s="430">
        <v>20</v>
      </c>
      <c r="AE73" s="430">
        <v>0</v>
      </c>
      <c r="AF73" s="430">
        <v>0</v>
      </c>
      <c r="AG73" s="430">
        <v>0</v>
      </c>
      <c r="AH73" s="430">
        <v>0</v>
      </c>
      <c r="AI73" s="430">
        <v>0</v>
      </c>
      <c r="AJ73" s="430">
        <v>0</v>
      </c>
      <c r="AK73" s="430">
        <v>0</v>
      </c>
      <c r="AL73" s="430">
        <v>0</v>
      </c>
      <c r="AM73" s="430">
        <v>20</v>
      </c>
      <c r="AN73" s="156" t="s">
        <v>1636</v>
      </c>
      <c r="AO73" s="156" t="s">
        <v>1563</v>
      </c>
    </row>
    <row r="74" spans="1:118" s="163" customFormat="1" ht="21.75">
      <c r="A74" s="156">
        <v>5</v>
      </c>
      <c r="B74" s="156">
        <v>61</v>
      </c>
      <c r="C74" s="139" t="s">
        <v>1301</v>
      </c>
      <c r="D74" s="159" t="s">
        <v>1255</v>
      </c>
      <c r="E74" s="159" t="s">
        <v>1256</v>
      </c>
      <c r="F74" s="159" t="s">
        <v>1257</v>
      </c>
      <c r="G74" s="159" t="s">
        <v>1248</v>
      </c>
      <c r="H74" s="159">
        <v>2</v>
      </c>
      <c r="I74" s="362">
        <v>225</v>
      </c>
      <c r="J74" s="164">
        <v>17.390599999999999</v>
      </c>
      <c r="K74" s="164">
        <v>103.6262</v>
      </c>
      <c r="L74" s="159">
        <v>2</v>
      </c>
      <c r="M74" s="159">
        <v>7</v>
      </c>
      <c r="N74" s="159">
        <v>7</v>
      </c>
      <c r="O74" s="165">
        <v>600</v>
      </c>
      <c r="P74" s="204">
        <v>0</v>
      </c>
      <c r="Q74" s="165">
        <v>0</v>
      </c>
      <c r="R74" s="156">
        <v>100</v>
      </c>
      <c r="S74" s="156">
        <v>2</v>
      </c>
      <c r="T74" s="156">
        <v>2</v>
      </c>
      <c r="U74" s="156">
        <v>1</v>
      </c>
      <c r="V74" s="156">
        <v>2</v>
      </c>
      <c r="W74" s="156">
        <v>1</v>
      </c>
      <c r="X74" s="156">
        <v>1</v>
      </c>
      <c r="Y74" s="156">
        <v>1</v>
      </c>
      <c r="Z74" s="156">
        <v>1</v>
      </c>
      <c r="AA74" s="156">
        <v>1</v>
      </c>
      <c r="AB74" s="156">
        <v>1</v>
      </c>
      <c r="AC74" s="166">
        <v>2565</v>
      </c>
      <c r="AD74" s="430">
        <v>8</v>
      </c>
      <c r="AE74" s="430">
        <v>0</v>
      </c>
      <c r="AF74" s="430">
        <v>0</v>
      </c>
      <c r="AG74" s="430">
        <v>0</v>
      </c>
      <c r="AH74" s="430">
        <v>0</v>
      </c>
      <c r="AI74" s="430">
        <v>0</v>
      </c>
      <c r="AJ74" s="430">
        <v>0</v>
      </c>
      <c r="AK74" s="430">
        <v>0</v>
      </c>
      <c r="AL74" s="430">
        <v>0</v>
      </c>
      <c r="AM74" s="430">
        <v>8</v>
      </c>
      <c r="AN74" s="156" t="s">
        <v>1636</v>
      </c>
      <c r="AO74" s="156"/>
    </row>
    <row r="75" spans="1:118" s="163" customFormat="1" ht="65.25">
      <c r="A75" s="156">
        <v>5</v>
      </c>
      <c r="B75" s="156">
        <v>62</v>
      </c>
      <c r="C75" s="139" t="s">
        <v>1302</v>
      </c>
      <c r="D75" s="159" t="s">
        <v>1303</v>
      </c>
      <c r="E75" s="159" t="s">
        <v>1304</v>
      </c>
      <c r="F75" s="159" t="s">
        <v>1257</v>
      </c>
      <c r="G75" s="159" t="s">
        <v>1248</v>
      </c>
      <c r="H75" s="159">
        <v>2</v>
      </c>
      <c r="I75" s="362">
        <v>225</v>
      </c>
      <c r="J75" s="164">
        <v>17.410299999999999</v>
      </c>
      <c r="K75" s="164">
        <v>103.7424</v>
      </c>
      <c r="L75" s="159">
        <v>2</v>
      </c>
      <c r="M75" s="159">
        <v>7</v>
      </c>
      <c r="N75" s="159">
        <v>7</v>
      </c>
      <c r="O75" s="165">
        <v>460</v>
      </c>
      <c r="P75" s="204">
        <v>0</v>
      </c>
      <c r="Q75" s="165">
        <v>0</v>
      </c>
      <c r="R75" s="156">
        <v>100</v>
      </c>
      <c r="S75" s="156">
        <v>2</v>
      </c>
      <c r="T75" s="156">
        <v>2</v>
      </c>
      <c r="U75" s="156">
        <v>1</v>
      </c>
      <c r="V75" s="156">
        <v>2</v>
      </c>
      <c r="W75" s="156">
        <v>1</v>
      </c>
      <c r="X75" s="156">
        <v>1</v>
      </c>
      <c r="Y75" s="156">
        <v>1</v>
      </c>
      <c r="Z75" s="156">
        <v>1</v>
      </c>
      <c r="AA75" s="156">
        <v>1</v>
      </c>
      <c r="AB75" s="156">
        <v>1</v>
      </c>
      <c r="AC75" s="166">
        <v>2565</v>
      </c>
      <c r="AD75" s="430">
        <v>8</v>
      </c>
      <c r="AE75" s="430">
        <v>0</v>
      </c>
      <c r="AF75" s="430">
        <v>0</v>
      </c>
      <c r="AG75" s="430">
        <v>0</v>
      </c>
      <c r="AH75" s="430">
        <v>0</v>
      </c>
      <c r="AI75" s="430">
        <v>0</v>
      </c>
      <c r="AJ75" s="430">
        <v>0</v>
      </c>
      <c r="AK75" s="430">
        <v>0</v>
      </c>
      <c r="AL75" s="430">
        <v>0</v>
      </c>
      <c r="AM75" s="430">
        <v>8</v>
      </c>
      <c r="AN75" s="156" t="s">
        <v>1636</v>
      </c>
      <c r="AO75" s="156" t="s">
        <v>1305</v>
      </c>
    </row>
    <row r="76" spans="1:118" s="163" customFormat="1" ht="21.75">
      <c r="A76" s="156">
        <v>5</v>
      </c>
      <c r="B76" s="156">
        <v>63</v>
      </c>
      <c r="C76" s="139" t="s">
        <v>1306</v>
      </c>
      <c r="D76" s="159" t="s">
        <v>1307</v>
      </c>
      <c r="E76" s="159" t="s">
        <v>1256</v>
      </c>
      <c r="F76" s="159" t="s">
        <v>1257</v>
      </c>
      <c r="G76" s="159" t="s">
        <v>1248</v>
      </c>
      <c r="H76" s="159">
        <v>2</v>
      </c>
      <c r="I76" s="362">
        <v>225</v>
      </c>
      <c r="J76" s="164">
        <v>17.3964</v>
      </c>
      <c r="K76" s="164">
        <v>103.6726</v>
      </c>
      <c r="L76" s="159">
        <v>2</v>
      </c>
      <c r="M76" s="159">
        <v>7</v>
      </c>
      <c r="N76" s="159">
        <v>7</v>
      </c>
      <c r="O76" s="165">
        <v>500</v>
      </c>
      <c r="P76" s="204">
        <v>0</v>
      </c>
      <c r="Q76" s="165">
        <v>0</v>
      </c>
      <c r="R76" s="156">
        <v>120</v>
      </c>
      <c r="S76" s="156">
        <v>2</v>
      </c>
      <c r="T76" s="156">
        <v>2</v>
      </c>
      <c r="U76" s="156">
        <v>1</v>
      </c>
      <c r="V76" s="156">
        <v>2</v>
      </c>
      <c r="W76" s="156">
        <v>1</v>
      </c>
      <c r="X76" s="156">
        <v>1</v>
      </c>
      <c r="Y76" s="156">
        <v>1</v>
      </c>
      <c r="Z76" s="156">
        <v>1</v>
      </c>
      <c r="AA76" s="156">
        <v>1</v>
      </c>
      <c r="AB76" s="156">
        <v>1</v>
      </c>
      <c r="AC76" s="166">
        <v>2565</v>
      </c>
      <c r="AD76" s="430">
        <v>15</v>
      </c>
      <c r="AE76" s="430">
        <v>0</v>
      </c>
      <c r="AF76" s="430">
        <v>0</v>
      </c>
      <c r="AG76" s="430">
        <v>0</v>
      </c>
      <c r="AH76" s="430">
        <v>0</v>
      </c>
      <c r="AI76" s="430">
        <v>0</v>
      </c>
      <c r="AJ76" s="430">
        <v>0</v>
      </c>
      <c r="AK76" s="430">
        <v>0</v>
      </c>
      <c r="AL76" s="430">
        <v>0</v>
      </c>
      <c r="AM76" s="430">
        <v>15</v>
      </c>
      <c r="AN76" s="156" t="s">
        <v>1636</v>
      </c>
      <c r="AO76" s="156"/>
    </row>
    <row r="77" spans="1:118" s="163" customFormat="1" ht="21.75">
      <c r="A77" s="156">
        <v>5</v>
      </c>
      <c r="B77" s="156">
        <v>64</v>
      </c>
      <c r="C77" s="139" t="s">
        <v>1308</v>
      </c>
      <c r="D77" s="159" t="s">
        <v>1255</v>
      </c>
      <c r="E77" s="159" t="s">
        <v>1256</v>
      </c>
      <c r="F77" s="159" t="s">
        <v>1257</v>
      </c>
      <c r="G77" s="159" t="s">
        <v>1248</v>
      </c>
      <c r="H77" s="159">
        <v>2</v>
      </c>
      <c r="I77" s="362">
        <v>225</v>
      </c>
      <c r="J77" s="164">
        <v>17.391999999999999</v>
      </c>
      <c r="K77" s="164">
        <v>103.625</v>
      </c>
      <c r="L77" s="159">
        <v>2</v>
      </c>
      <c r="M77" s="159">
        <v>7</v>
      </c>
      <c r="N77" s="159">
        <v>7</v>
      </c>
      <c r="O77" s="165">
        <v>600</v>
      </c>
      <c r="P77" s="204">
        <v>0</v>
      </c>
      <c r="Q77" s="165">
        <v>0</v>
      </c>
      <c r="R77" s="156">
        <v>100</v>
      </c>
      <c r="S77" s="156">
        <v>2</v>
      </c>
      <c r="T77" s="156">
        <v>2</v>
      </c>
      <c r="U77" s="156">
        <v>1</v>
      </c>
      <c r="V77" s="156">
        <v>2</v>
      </c>
      <c r="W77" s="156">
        <v>1</v>
      </c>
      <c r="X77" s="156">
        <v>1</v>
      </c>
      <c r="Y77" s="156">
        <v>1</v>
      </c>
      <c r="Z77" s="156">
        <v>1</v>
      </c>
      <c r="AA77" s="156">
        <v>1</v>
      </c>
      <c r="AB77" s="156">
        <v>1</v>
      </c>
      <c r="AC77" s="166">
        <v>2565</v>
      </c>
      <c r="AD77" s="430">
        <v>10</v>
      </c>
      <c r="AE77" s="430">
        <v>0</v>
      </c>
      <c r="AF77" s="430">
        <v>0</v>
      </c>
      <c r="AG77" s="430">
        <v>0</v>
      </c>
      <c r="AH77" s="430">
        <v>0</v>
      </c>
      <c r="AI77" s="430">
        <v>0</v>
      </c>
      <c r="AJ77" s="430">
        <v>0</v>
      </c>
      <c r="AK77" s="430">
        <v>0</v>
      </c>
      <c r="AL77" s="430">
        <v>0</v>
      </c>
      <c r="AM77" s="430">
        <v>10</v>
      </c>
      <c r="AN77" s="156" t="s">
        <v>1636</v>
      </c>
      <c r="AO77" s="156"/>
    </row>
    <row r="78" spans="1:118" s="163" customFormat="1" ht="43.5">
      <c r="A78" s="156">
        <v>5</v>
      </c>
      <c r="B78" s="156">
        <v>65</v>
      </c>
      <c r="C78" s="139" t="s">
        <v>1568</v>
      </c>
      <c r="D78" s="159" t="s">
        <v>1255</v>
      </c>
      <c r="E78" s="159" t="s">
        <v>1256</v>
      </c>
      <c r="F78" s="159" t="s">
        <v>1257</v>
      </c>
      <c r="G78" s="159" t="s">
        <v>1248</v>
      </c>
      <c r="H78" s="159">
        <v>2</v>
      </c>
      <c r="I78" s="362">
        <v>225</v>
      </c>
      <c r="J78" s="164">
        <v>17.391999999999999</v>
      </c>
      <c r="K78" s="164">
        <v>103.625</v>
      </c>
      <c r="L78" s="159">
        <v>2</v>
      </c>
      <c r="M78" s="159">
        <v>7</v>
      </c>
      <c r="N78" s="159">
        <v>7</v>
      </c>
      <c r="O78" s="165">
        <v>600</v>
      </c>
      <c r="P78" s="204">
        <v>0</v>
      </c>
      <c r="Q78" s="165">
        <v>0</v>
      </c>
      <c r="R78" s="156">
        <v>100</v>
      </c>
      <c r="S78" s="156">
        <v>2</v>
      </c>
      <c r="T78" s="156">
        <v>2</v>
      </c>
      <c r="U78" s="156">
        <v>1</v>
      </c>
      <c r="V78" s="156">
        <v>2</v>
      </c>
      <c r="W78" s="156">
        <v>1</v>
      </c>
      <c r="X78" s="156">
        <v>1</v>
      </c>
      <c r="Y78" s="156">
        <v>1</v>
      </c>
      <c r="Z78" s="156">
        <v>1</v>
      </c>
      <c r="AA78" s="156">
        <v>1</v>
      </c>
      <c r="AB78" s="156">
        <v>1</v>
      </c>
      <c r="AC78" s="166">
        <v>2565</v>
      </c>
      <c r="AD78" s="430">
        <v>5</v>
      </c>
      <c r="AE78" s="430">
        <v>0</v>
      </c>
      <c r="AF78" s="430">
        <v>0</v>
      </c>
      <c r="AG78" s="430">
        <v>0</v>
      </c>
      <c r="AH78" s="430">
        <v>0</v>
      </c>
      <c r="AI78" s="430">
        <v>0</v>
      </c>
      <c r="AJ78" s="430">
        <v>0</v>
      </c>
      <c r="AK78" s="430">
        <v>0</v>
      </c>
      <c r="AL78" s="430">
        <v>0</v>
      </c>
      <c r="AM78" s="430">
        <v>5</v>
      </c>
      <c r="AN78" s="156" t="s">
        <v>1636</v>
      </c>
      <c r="AO78" s="156"/>
    </row>
    <row r="79" spans="1:118" s="163" customFormat="1" ht="21.75">
      <c r="A79" s="156"/>
      <c r="B79" s="156"/>
      <c r="C79" s="139"/>
      <c r="D79" s="159"/>
      <c r="E79" s="159"/>
      <c r="F79" s="159"/>
      <c r="G79" s="159"/>
      <c r="H79" s="159"/>
      <c r="I79" s="362"/>
      <c r="J79" s="164"/>
      <c r="K79" s="164"/>
      <c r="L79" s="159"/>
      <c r="M79" s="159"/>
      <c r="N79" s="159"/>
      <c r="O79" s="165"/>
      <c r="P79" s="204"/>
      <c r="Q79" s="165"/>
      <c r="R79" s="156"/>
      <c r="S79" s="156"/>
      <c r="T79" s="156"/>
      <c r="U79" s="156"/>
      <c r="V79" s="156"/>
      <c r="W79" s="156"/>
      <c r="X79" s="156"/>
      <c r="Y79" s="156"/>
      <c r="Z79" s="156"/>
      <c r="AA79" s="156"/>
      <c r="AB79" s="156"/>
      <c r="AC79" s="166"/>
      <c r="AD79" s="430"/>
      <c r="AE79" s="430"/>
      <c r="AF79" s="430"/>
      <c r="AG79" s="430"/>
      <c r="AH79" s="430"/>
      <c r="AI79" s="430"/>
      <c r="AJ79" s="430"/>
      <c r="AK79" s="430"/>
      <c r="AL79" s="430"/>
      <c r="AM79" s="430"/>
      <c r="AN79" s="156"/>
      <c r="AO79" s="156"/>
    </row>
    <row r="80" spans="1:118" s="163" customFormat="1" ht="21.75">
      <c r="A80" s="156"/>
      <c r="B80" s="156"/>
      <c r="C80" s="398" t="s">
        <v>154</v>
      </c>
      <c r="D80" s="160"/>
      <c r="E80" s="156"/>
      <c r="F80" s="156"/>
      <c r="G80" s="156"/>
      <c r="H80" s="156"/>
      <c r="I80" s="156"/>
      <c r="J80" s="159"/>
      <c r="K80" s="159"/>
      <c r="L80" s="156"/>
      <c r="M80" s="156"/>
      <c r="N80" s="156"/>
      <c r="O80" s="160"/>
      <c r="P80" s="160"/>
      <c r="Q80" s="311"/>
      <c r="R80" s="160"/>
      <c r="S80" s="156"/>
      <c r="T80" s="156"/>
      <c r="U80" s="156"/>
      <c r="V80" s="156"/>
      <c r="W80" s="156"/>
      <c r="X80" s="156"/>
      <c r="Y80" s="156"/>
      <c r="Z80" s="156"/>
      <c r="AA80" s="156"/>
      <c r="AB80" s="156"/>
      <c r="AC80" s="161"/>
      <c r="AD80" s="430"/>
      <c r="AE80" s="430"/>
      <c r="AF80" s="430"/>
      <c r="AG80" s="430"/>
      <c r="AH80" s="430"/>
      <c r="AI80" s="430"/>
      <c r="AJ80" s="430"/>
      <c r="AK80" s="430"/>
      <c r="AL80" s="430"/>
      <c r="AM80" s="430"/>
      <c r="AN80" s="156"/>
      <c r="AO80" s="156"/>
      <c r="AP80" s="162"/>
      <c r="AQ80" s="162"/>
      <c r="AR80" s="162"/>
      <c r="AS80" s="162"/>
      <c r="AT80" s="162"/>
      <c r="AU80" s="162"/>
      <c r="AV80" s="162"/>
      <c r="AW80" s="162"/>
      <c r="AX80" s="162"/>
      <c r="AY80" s="162"/>
      <c r="AZ80" s="162"/>
      <c r="BA80" s="162"/>
      <c r="BB80" s="162"/>
      <c r="BC80" s="162"/>
      <c r="BD80" s="162"/>
      <c r="BE80" s="162"/>
      <c r="BF80" s="162"/>
      <c r="BG80" s="162"/>
      <c r="BH80" s="162"/>
      <c r="BI80" s="162"/>
      <c r="BJ80" s="162"/>
      <c r="BK80" s="162"/>
      <c r="BL80" s="162"/>
      <c r="BM80" s="162"/>
      <c r="BN80" s="162"/>
      <c r="BO80" s="162"/>
      <c r="BP80" s="162"/>
      <c r="BQ80" s="162"/>
      <c r="BR80" s="162"/>
      <c r="BS80" s="162"/>
      <c r="BT80" s="162"/>
      <c r="BU80" s="162"/>
      <c r="BV80" s="162"/>
      <c r="BW80" s="162"/>
      <c r="BX80" s="162"/>
      <c r="BY80" s="162"/>
      <c r="BZ80" s="162"/>
      <c r="CA80" s="162"/>
      <c r="CB80" s="162"/>
      <c r="CC80" s="162"/>
      <c r="CD80" s="162"/>
      <c r="CE80" s="162"/>
      <c r="CF80" s="162"/>
      <c r="CG80" s="162"/>
      <c r="CH80" s="162"/>
      <c r="CI80" s="162"/>
      <c r="CJ80" s="162"/>
      <c r="CK80" s="162"/>
      <c r="CL80" s="162"/>
      <c r="CM80" s="162"/>
      <c r="CN80" s="162"/>
      <c r="CO80" s="162"/>
      <c r="CP80" s="162"/>
      <c r="CQ80" s="162"/>
      <c r="CR80" s="162"/>
      <c r="CS80" s="162"/>
      <c r="CT80" s="162"/>
      <c r="CU80" s="162"/>
      <c r="CV80" s="162"/>
      <c r="CW80" s="162"/>
      <c r="CX80" s="162"/>
      <c r="CY80" s="162"/>
      <c r="CZ80" s="162"/>
      <c r="DA80" s="162"/>
      <c r="DB80" s="162"/>
      <c r="DC80" s="162"/>
      <c r="DD80" s="162"/>
      <c r="DE80" s="162"/>
      <c r="DF80" s="162"/>
      <c r="DG80" s="162"/>
      <c r="DH80" s="162"/>
      <c r="DI80" s="162"/>
      <c r="DJ80" s="162"/>
      <c r="DK80" s="162"/>
      <c r="DL80" s="162"/>
      <c r="DM80" s="162"/>
      <c r="DN80" s="162"/>
    </row>
    <row r="81" spans="1:118" s="170" customFormat="1">
      <c r="A81" s="168">
        <v>5</v>
      </c>
      <c r="B81" s="168">
        <v>66</v>
      </c>
      <c r="C81" s="92" t="s">
        <v>1310</v>
      </c>
      <c r="D81" s="93" t="s">
        <v>1311</v>
      </c>
      <c r="E81" s="93" t="s">
        <v>1311</v>
      </c>
      <c r="F81" s="93" t="s">
        <v>877</v>
      </c>
      <c r="G81" s="93" t="s">
        <v>975</v>
      </c>
      <c r="H81" s="93" t="s">
        <v>490</v>
      </c>
      <c r="I81" s="93" t="s">
        <v>1312</v>
      </c>
      <c r="J81" s="167">
        <v>17.499400000000001</v>
      </c>
      <c r="K81" s="167">
        <v>102.9068</v>
      </c>
      <c r="L81" s="168">
        <v>2</v>
      </c>
      <c r="M81" s="168">
        <v>7</v>
      </c>
      <c r="N81" s="168">
        <v>6</v>
      </c>
      <c r="O81" s="165"/>
      <c r="P81" s="165">
        <v>300</v>
      </c>
      <c r="Q81" s="204"/>
      <c r="R81" s="165">
        <v>150</v>
      </c>
      <c r="S81" s="168">
        <v>1</v>
      </c>
      <c r="T81" s="168">
        <v>1</v>
      </c>
      <c r="U81" s="168">
        <v>1</v>
      </c>
      <c r="V81" s="168">
        <v>4</v>
      </c>
      <c r="W81" s="168">
        <v>1</v>
      </c>
      <c r="X81" s="168">
        <v>1</v>
      </c>
      <c r="Y81" s="575">
        <v>1</v>
      </c>
      <c r="Z81" s="575">
        <v>1</v>
      </c>
      <c r="AA81" s="575">
        <v>1</v>
      </c>
      <c r="AB81" s="575">
        <v>1</v>
      </c>
      <c r="AC81" s="166"/>
      <c r="AD81" s="430">
        <v>8</v>
      </c>
      <c r="AE81" s="430">
        <v>8</v>
      </c>
      <c r="AF81" s="430"/>
      <c r="AG81" s="430"/>
      <c r="AH81" s="430"/>
      <c r="AI81" s="430"/>
      <c r="AJ81" s="430"/>
      <c r="AK81" s="430"/>
      <c r="AL81" s="430"/>
      <c r="AM81" s="430"/>
      <c r="AN81" s="168" t="s">
        <v>1309</v>
      </c>
      <c r="AO81" s="168"/>
      <c r="AP81" s="169"/>
      <c r="AQ81" s="169"/>
      <c r="AR81" s="169"/>
      <c r="AS81" s="169"/>
      <c r="AT81" s="169"/>
      <c r="AU81" s="169"/>
      <c r="AV81" s="169"/>
      <c r="AW81" s="169"/>
      <c r="AX81" s="169"/>
      <c r="AY81" s="169"/>
      <c r="AZ81" s="169"/>
      <c r="BA81" s="169"/>
      <c r="BB81" s="169"/>
      <c r="BC81" s="169"/>
      <c r="BD81" s="169"/>
      <c r="BE81" s="169"/>
      <c r="BF81" s="169"/>
      <c r="BG81" s="169"/>
      <c r="BH81" s="169"/>
      <c r="BI81" s="169"/>
      <c r="BJ81" s="169"/>
      <c r="BK81" s="169"/>
      <c r="BL81" s="169"/>
      <c r="BM81" s="169"/>
      <c r="BN81" s="169"/>
      <c r="BO81" s="169"/>
      <c r="BP81" s="169"/>
      <c r="BQ81" s="169"/>
      <c r="BR81" s="169"/>
      <c r="BS81" s="169"/>
      <c r="BT81" s="169"/>
      <c r="BU81" s="169"/>
      <c r="BV81" s="169"/>
      <c r="BW81" s="169"/>
      <c r="BX81" s="169"/>
      <c r="BY81" s="169"/>
      <c r="BZ81" s="169"/>
      <c r="CA81" s="169"/>
      <c r="CB81" s="169"/>
      <c r="CC81" s="169"/>
      <c r="CD81" s="169"/>
      <c r="CE81" s="169"/>
      <c r="CF81" s="169"/>
      <c r="CG81" s="169"/>
      <c r="CH81" s="169"/>
      <c r="CI81" s="169"/>
      <c r="CJ81" s="169"/>
      <c r="CK81" s="169"/>
      <c r="CL81" s="169"/>
      <c r="CM81" s="169"/>
      <c r="CN81" s="169"/>
      <c r="CO81" s="169"/>
      <c r="CP81" s="169"/>
      <c r="CQ81" s="169"/>
      <c r="CR81" s="169"/>
      <c r="CS81" s="169"/>
      <c r="CT81" s="169"/>
      <c r="CU81" s="169"/>
      <c r="CV81" s="169"/>
      <c r="CW81" s="169"/>
      <c r="CX81" s="169"/>
      <c r="CY81" s="169"/>
      <c r="CZ81" s="169"/>
      <c r="DA81" s="169"/>
      <c r="DB81" s="169"/>
      <c r="DC81" s="169"/>
      <c r="DD81" s="169"/>
      <c r="DE81" s="169"/>
      <c r="DF81" s="169"/>
      <c r="DG81" s="169"/>
      <c r="DH81" s="169"/>
      <c r="DI81" s="169"/>
      <c r="DJ81" s="169"/>
      <c r="DK81" s="169"/>
      <c r="DL81" s="169"/>
      <c r="DM81" s="169"/>
      <c r="DN81" s="169"/>
    </row>
    <row r="82" spans="1:118" s="170" customFormat="1" ht="43.5">
      <c r="A82" s="168">
        <v>5</v>
      </c>
      <c r="B82" s="168">
        <v>67</v>
      </c>
      <c r="C82" s="92" t="s">
        <v>1313</v>
      </c>
      <c r="D82" s="93" t="s">
        <v>1314</v>
      </c>
      <c r="E82" s="93" t="s">
        <v>1315</v>
      </c>
      <c r="F82" s="93" t="s">
        <v>1316</v>
      </c>
      <c r="G82" s="93" t="s">
        <v>975</v>
      </c>
      <c r="H82" s="93" t="s">
        <v>490</v>
      </c>
      <c r="I82" s="93" t="s">
        <v>1317</v>
      </c>
      <c r="J82" s="167">
        <v>17.2133</v>
      </c>
      <c r="K82" s="167">
        <v>102.78830000000001</v>
      </c>
      <c r="L82" s="168">
        <v>2</v>
      </c>
      <c r="M82" s="168">
        <v>7</v>
      </c>
      <c r="N82" s="168">
        <v>15</v>
      </c>
      <c r="O82" s="165"/>
      <c r="P82" s="165">
        <v>2000</v>
      </c>
      <c r="Q82" s="204">
        <v>15</v>
      </c>
      <c r="R82" s="165">
        <v>1000</v>
      </c>
      <c r="S82" s="168">
        <v>1</v>
      </c>
      <c r="T82" s="168">
        <v>1</v>
      </c>
      <c r="U82" s="168">
        <v>1</v>
      </c>
      <c r="V82" s="168">
        <v>4</v>
      </c>
      <c r="W82" s="168">
        <v>1</v>
      </c>
      <c r="X82" s="168">
        <v>1</v>
      </c>
      <c r="Y82" s="575">
        <v>1</v>
      </c>
      <c r="Z82" s="575">
        <v>1</v>
      </c>
      <c r="AA82" s="575">
        <v>1</v>
      </c>
      <c r="AB82" s="575">
        <v>1</v>
      </c>
      <c r="AC82" s="166"/>
      <c r="AD82" s="430">
        <v>10</v>
      </c>
      <c r="AE82" s="430">
        <v>10</v>
      </c>
      <c r="AF82" s="430"/>
      <c r="AG82" s="430"/>
      <c r="AH82" s="430"/>
      <c r="AI82" s="430"/>
      <c r="AJ82" s="430"/>
      <c r="AK82" s="430"/>
      <c r="AL82" s="430"/>
      <c r="AM82" s="430"/>
      <c r="AN82" s="168" t="s">
        <v>1309</v>
      </c>
      <c r="AO82" s="168"/>
      <c r="AP82" s="169"/>
      <c r="AQ82" s="169"/>
      <c r="AR82" s="169"/>
      <c r="AS82" s="169"/>
      <c r="AT82" s="169"/>
      <c r="AU82" s="169"/>
      <c r="AV82" s="169"/>
      <c r="AW82" s="169"/>
      <c r="AX82" s="169"/>
      <c r="AY82" s="169"/>
      <c r="AZ82" s="169"/>
      <c r="BA82" s="169"/>
      <c r="BB82" s="169"/>
      <c r="BC82" s="169"/>
      <c r="BD82" s="169"/>
      <c r="BE82" s="169"/>
      <c r="BF82" s="169"/>
      <c r="BG82" s="169"/>
      <c r="BH82" s="169"/>
      <c r="BI82" s="169"/>
      <c r="BJ82" s="169"/>
      <c r="BK82" s="169"/>
      <c r="BL82" s="169"/>
      <c r="BM82" s="169"/>
      <c r="BN82" s="169"/>
      <c r="BO82" s="169"/>
      <c r="BP82" s="169"/>
      <c r="BQ82" s="169"/>
      <c r="BR82" s="169"/>
      <c r="BS82" s="169"/>
      <c r="BT82" s="169"/>
      <c r="BU82" s="169"/>
      <c r="BV82" s="169"/>
      <c r="BW82" s="169"/>
      <c r="BX82" s="169"/>
      <c r="BY82" s="169"/>
      <c r="BZ82" s="169"/>
      <c r="CA82" s="169"/>
      <c r="CB82" s="169"/>
      <c r="CC82" s="169"/>
      <c r="CD82" s="169"/>
      <c r="CE82" s="169"/>
      <c r="CF82" s="169"/>
      <c r="CG82" s="169"/>
      <c r="CH82" s="169"/>
      <c r="CI82" s="169"/>
      <c r="CJ82" s="169"/>
      <c r="CK82" s="169"/>
      <c r="CL82" s="169"/>
      <c r="CM82" s="169"/>
      <c r="CN82" s="169"/>
      <c r="CO82" s="169"/>
      <c r="CP82" s="169"/>
      <c r="CQ82" s="169"/>
      <c r="CR82" s="169"/>
      <c r="CS82" s="169"/>
      <c r="CT82" s="169"/>
      <c r="CU82" s="169"/>
      <c r="CV82" s="169"/>
      <c r="CW82" s="169"/>
      <c r="CX82" s="169"/>
      <c r="CY82" s="169"/>
      <c r="CZ82" s="169"/>
      <c r="DA82" s="169"/>
      <c r="DB82" s="169"/>
      <c r="DC82" s="169"/>
      <c r="DD82" s="169"/>
      <c r="DE82" s="169"/>
      <c r="DF82" s="169"/>
      <c r="DG82" s="169"/>
      <c r="DH82" s="169"/>
      <c r="DI82" s="169"/>
      <c r="DJ82" s="169"/>
      <c r="DK82" s="169"/>
      <c r="DL82" s="169"/>
      <c r="DM82" s="169"/>
      <c r="DN82" s="169"/>
    </row>
    <row r="83" spans="1:118" s="170" customFormat="1">
      <c r="A83" s="168">
        <v>5</v>
      </c>
      <c r="B83" s="168">
        <v>68</v>
      </c>
      <c r="C83" s="92" t="s">
        <v>1318</v>
      </c>
      <c r="D83" s="93" t="s">
        <v>1319</v>
      </c>
      <c r="E83" s="93" t="s">
        <v>1130</v>
      </c>
      <c r="F83" s="93" t="s">
        <v>1320</v>
      </c>
      <c r="G83" s="93" t="s">
        <v>975</v>
      </c>
      <c r="H83" s="93" t="s">
        <v>490</v>
      </c>
      <c r="I83" s="93" t="s">
        <v>1312</v>
      </c>
      <c r="J83" s="167">
        <v>17.802099999999999</v>
      </c>
      <c r="K83" s="167">
        <v>102.9405</v>
      </c>
      <c r="L83" s="168">
        <v>2</v>
      </c>
      <c r="M83" s="168">
        <v>7</v>
      </c>
      <c r="N83" s="168">
        <v>2</v>
      </c>
      <c r="O83" s="165"/>
      <c r="P83" s="165">
        <v>200</v>
      </c>
      <c r="Q83" s="204">
        <v>0.25</v>
      </c>
      <c r="R83" s="165">
        <v>150</v>
      </c>
      <c r="S83" s="168">
        <v>1</v>
      </c>
      <c r="T83" s="168">
        <v>1</v>
      </c>
      <c r="U83" s="168">
        <v>1</v>
      </c>
      <c r="V83" s="168">
        <v>4</v>
      </c>
      <c r="W83" s="168">
        <v>1</v>
      </c>
      <c r="X83" s="168">
        <v>1</v>
      </c>
      <c r="Y83" s="575">
        <v>1</v>
      </c>
      <c r="Z83" s="575">
        <v>1</v>
      </c>
      <c r="AA83" s="575">
        <v>1</v>
      </c>
      <c r="AB83" s="575">
        <v>1</v>
      </c>
      <c r="AC83" s="166"/>
      <c r="AD83" s="430">
        <v>3</v>
      </c>
      <c r="AE83" s="430"/>
      <c r="AF83" s="430">
        <v>3</v>
      </c>
      <c r="AG83" s="430"/>
      <c r="AH83" s="430"/>
      <c r="AI83" s="430"/>
      <c r="AJ83" s="430"/>
      <c r="AK83" s="430"/>
      <c r="AL83" s="430"/>
      <c r="AM83" s="430"/>
      <c r="AN83" s="168" t="s">
        <v>1309</v>
      </c>
      <c r="AO83" s="168"/>
      <c r="AP83" s="169"/>
      <c r="AQ83" s="169"/>
      <c r="AR83" s="169"/>
      <c r="AS83" s="169"/>
      <c r="AT83" s="169"/>
      <c r="AU83" s="169"/>
      <c r="AV83" s="169"/>
      <c r="AW83" s="169"/>
      <c r="AX83" s="169"/>
      <c r="AY83" s="169"/>
      <c r="AZ83" s="169"/>
      <c r="BA83" s="169"/>
      <c r="BB83" s="169"/>
      <c r="BC83" s="169"/>
      <c r="BD83" s="169"/>
      <c r="BE83" s="169"/>
      <c r="BF83" s="169"/>
      <c r="BG83" s="169"/>
      <c r="BH83" s="169"/>
      <c r="BI83" s="169"/>
      <c r="BJ83" s="169"/>
      <c r="BK83" s="169"/>
      <c r="BL83" s="169"/>
      <c r="BM83" s="169"/>
      <c r="BN83" s="169"/>
      <c r="BO83" s="169"/>
      <c r="BP83" s="169"/>
      <c r="BQ83" s="169"/>
      <c r="BR83" s="169"/>
      <c r="BS83" s="169"/>
      <c r="BT83" s="169"/>
      <c r="BU83" s="169"/>
      <c r="BV83" s="169"/>
      <c r="BW83" s="169"/>
      <c r="BX83" s="169"/>
      <c r="BY83" s="169"/>
      <c r="BZ83" s="169"/>
      <c r="CA83" s="169"/>
      <c r="CB83" s="169"/>
      <c r="CC83" s="169"/>
      <c r="CD83" s="169"/>
      <c r="CE83" s="169"/>
      <c r="CF83" s="169"/>
      <c r="CG83" s="169"/>
      <c r="CH83" s="169"/>
      <c r="CI83" s="169"/>
      <c r="CJ83" s="169"/>
      <c r="CK83" s="169"/>
      <c r="CL83" s="169"/>
      <c r="CM83" s="169"/>
      <c r="CN83" s="169"/>
      <c r="CO83" s="169"/>
      <c r="CP83" s="169"/>
      <c r="CQ83" s="169"/>
      <c r="CR83" s="169"/>
      <c r="CS83" s="169"/>
      <c r="CT83" s="169"/>
      <c r="CU83" s="169"/>
      <c r="CV83" s="169"/>
      <c r="CW83" s="169"/>
      <c r="CX83" s="169"/>
      <c r="CY83" s="169"/>
      <c r="CZ83" s="169"/>
      <c r="DA83" s="169"/>
      <c r="DB83" s="169"/>
      <c r="DC83" s="169"/>
      <c r="DD83" s="169"/>
      <c r="DE83" s="169"/>
      <c r="DF83" s="169"/>
      <c r="DG83" s="169"/>
      <c r="DH83" s="169"/>
      <c r="DI83" s="169"/>
      <c r="DJ83" s="169"/>
      <c r="DK83" s="169"/>
      <c r="DL83" s="169"/>
      <c r="DM83" s="169"/>
      <c r="DN83" s="169"/>
    </row>
    <row r="84" spans="1:118" s="170" customFormat="1">
      <c r="A84" s="168">
        <v>5</v>
      </c>
      <c r="B84" s="168">
        <v>69</v>
      </c>
      <c r="C84" s="92" t="s">
        <v>1321</v>
      </c>
      <c r="D84" s="93" t="s">
        <v>1322</v>
      </c>
      <c r="E84" s="93" t="s">
        <v>1323</v>
      </c>
      <c r="F84" s="93" t="s">
        <v>1323</v>
      </c>
      <c r="G84" s="93" t="s">
        <v>975</v>
      </c>
      <c r="H84" s="93" t="s">
        <v>490</v>
      </c>
      <c r="I84" s="93" t="s">
        <v>1312</v>
      </c>
      <c r="J84" s="167">
        <v>17.926600000000001</v>
      </c>
      <c r="K84" s="167">
        <v>102.205</v>
      </c>
      <c r="L84" s="168">
        <v>2</v>
      </c>
      <c r="M84" s="168">
        <v>7</v>
      </c>
      <c r="N84" s="168">
        <v>4</v>
      </c>
      <c r="O84" s="165"/>
      <c r="P84" s="165">
        <v>550</v>
      </c>
      <c r="Q84" s="204"/>
      <c r="R84" s="165"/>
      <c r="S84" s="168">
        <v>1</v>
      </c>
      <c r="T84" s="168">
        <v>1</v>
      </c>
      <c r="U84" s="168">
        <v>1</v>
      </c>
      <c r="V84" s="168">
        <v>4</v>
      </c>
      <c r="W84" s="168">
        <v>1</v>
      </c>
      <c r="X84" s="168">
        <v>1</v>
      </c>
      <c r="Y84" s="575">
        <v>1</v>
      </c>
      <c r="Z84" s="575">
        <v>1</v>
      </c>
      <c r="AA84" s="575">
        <v>1</v>
      </c>
      <c r="AB84" s="575">
        <v>1</v>
      </c>
      <c r="AC84" s="166"/>
      <c r="AD84" s="430">
        <v>8.1</v>
      </c>
      <c r="AE84" s="430"/>
      <c r="AF84" s="430">
        <v>8.1</v>
      </c>
      <c r="AG84" s="430"/>
      <c r="AH84" s="430"/>
      <c r="AI84" s="430"/>
      <c r="AJ84" s="430"/>
      <c r="AK84" s="430"/>
      <c r="AL84" s="430"/>
      <c r="AM84" s="430"/>
      <c r="AN84" s="168" t="s">
        <v>1309</v>
      </c>
      <c r="AO84" s="168"/>
      <c r="AP84" s="169"/>
      <c r="AQ84" s="169"/>
      <c r="AR84" s="169"/>
      <c r="AS84" s="169"/>
      <c r="AT84" s="169"/>
      <c r="AU84" s="169"/>
      <c r="AV84" s="169"/>
      <c r="AW84" s="169"/>
      <c r="AX84" s="169"/>
      <c r="AY84" s="169"/>
      <c r="AZ84" s="169"/>
      <c r="BA84" s="169"/>
      <c r="BB84" s="169"/>
      <c r="BC84" s="169"/>
      <c r="BD84" s="169"/>
      <c r="BE84" s="169"/>
      <c r="BF84" s="169"/>
      <c r="BG84" s="169"/>
      <c r="BH84" s="169"/>
      <c r="BI84" s="169"/>
      <c r="BJ84" s="169"/>
      <c r="BK84" s="169"/>
      <c r="BL84" s="169"/>
      <c r="BM84" s="169"/>
      <c r="BN84" s="169"/>
      <c r="BO84" s="169"/>
      <c r="BP84" s="169"/>
      <c r="BQ84" s="169"/>
      <c r="BR84" s="169"/>
      <c r="BS84" s="169"/>
      <c r="BT84" s="169"/>
      <c r="BU84" s="169"/>
      <c r="BV84" s="169"/>
      <c r="BW84" s="169"/>
      <c r="BX84" s="169"/>
      <c r="BY84" s="169"/>
      <c r="BZ84" s="169"/>
      <c r="CA84" s="169"/>
      <c r="CB84" s="169"/>
      <c r="CC84" s="169"/>
      <c r="CD84" s="169"/>
      <c r="CE84" s="169"/>
      <c r="CF84" s="169"/>
      <c r="CG84" s="169"/>
      <c r="CH84" s="169"/>
      <c r="CI84" s="169"/>
      <c r="CJ84" s="169"/>
      <c r="CK84" s="169"/>
      <c r="CL84" s="169"/>
      <c r="CM84" s="169"/>
      <c r="CN84" s="169"/>
      <c r="CO84" s="169"/>
      <c r="CP84" s="169"/>
      <c r="CQ84" s="169"/>
      <c r="CR84" s="169"/>
      <c r="CS84" s="169"/>
      <c r="CT84" s="169"/>
      <c r="CU84" s="169"/>
      <c r="CV84" s="169"/>
      <c r="CW84" s="169"/>
      <c r="CX84" s="169"/>
      <c r="CY84" s="169"/>
      <c r="CZ84" s="169"/>
      <c r="DA84" s="169"/>
      <c r="DB84" s="169"/>
      <c r="DC84" s="169"/>
      <c r="DD84" s="169"/>
      <c r="DE84" s="169"/>
      <c r="DF84" s="169"/>
      <c r="DG84" s="169"/>
      <c r="DH84" s="169"/>
      <c r="DI84" s="169"/>
      <c r="DJ84" s="169"/>
      <c r="DK84" s="169"/>
      <c r="DL84" s="169"/>
      <c r="DM84" s="169"/>
      <c r="DN84" s="169"/>
    </row>
    <row r="85" spans="1:118" s="170" customFormat="1">
      <c r="A85" s="168">
        <v>5</v>
      </c>
      <c r="B85" s="168">
        <v>70</v>
      </c>
      <c r="C85" s="92" t="s">
        <v>1324</v>
      </c>
      <c r="D85" s="93" t="s">
        <v>1311</v>
      </c>
      <c r="E85" s="93" t="s">
        <v>1311</v>
      </c>
      <c r="F85" s="93" t="s">
        <v>877</v>
      </c>
      <c r="G85" s="93" t="s">
        <v>975</v>
      </c>
      <c r="H85" s="93" t="s">
        <v>490</v>
      </c>
      <c r="I85" s="93" t="s">
        <v>1312</v>
      </c>
      <c r="J85" s="167">
        <v>17.459399999999999</v>
      </c>
      <c r="K85" s="167">
        <v>102.9068</v>
      </c>
      <c r="L85" s="168">
        <v>2</v>
      </c>
      <c r="M85" s="168">
        <v>7</v>
      </c>
      <c r="N85" s="168">
        <v>7</v>
      </c>
      <c r="O85" s="165"/>
      <c r="P85" s="165">
        <v>300</v>
      </c>
      <c r="Q85" s="204"/>
      <c r="R85" s="165">
        <v>150</v>
      </c>
      <c r="S85" s="168">
        <v>1</v>
      </c>
      <c r="T85" s="168">
        <v>1</v>
      </c>
      <c r="U85" s="168">
        <v>1</v>
      </c>
      <c r="V85" s="168">
        <v>4</v>
      </c>
      <c r="W85" s="168">
        <v>1</v>
      </c>
      <c r="X85" s="168">
        <v>1</v>
      </c>
      <c r="Y85" s="575">
        <v>1</v>
      </c>
      <c r="Z85" s="575">
        <v>1</v>
      </c>
      <c r="AA85" s="575">
        <v>1</v>
      </c>
      <c r="AB85" s="575">
        <v>1</v>
      </c>
      <c r="AC85" s="166"/>
      <c r="AD85" s="430">
        <v>12</v>
      </c>
      <c r="AE85" s="430"/>
      <c r="AF85" s="430"/>
      <c r="AG85" s="430"/>
      <c r="AH85" s="430">
        <v>12</v>
      </c>
      <c r="AI85" s="430"/>
      <c r="AJ85" s="430"/>
      <c r="AK85" s="430"/>
      <c r="AL85" s="430"/>
      <c r="AM85" s="430"/>
      <c r="AN85" s="168" t="s">
        <v>1309</v>
      </c>
      <c r="AO85" s="168"/>
      <c r="AP85" s="169"/>
      <c r="AQ85" s="169"/>
      <c r="AR85" s="169"/>
      <c r="AS85" s="169"/>
      <c r="AT85" s="169"/>
      <c r="AU85" s="169"/>
      <c r="AV85" s="169"/>
      <c r="AW85" s="169"/>
      <c r="AX85" s="169"/>
      <c r="AY85" s="169"/>
      <c r="AZ85" s="169"/>
      <c r="BA85" s="169"/>
      <c r="BB85" s="169"/>
      <c r="BC85" s="169"/>
      <c r="BD85" s="169"/>
      <c r="BE85" s="169"/>
      <c r="BF85" s="169"/>
      <c r="BG85" s="169"/>
      <c r="BH85" s="169"/>
      <c r="BI85" s="169"/>
      <c r="BJ85" s="169"/>
      <c r="BK85" s="169"/>
      <c r="BL85" s="169"/>
      <c r="BM85" s="169"/>
      <c r="BN85" s="169"/>
      <c r="BO85" s="169"/>
      <c r="BP85" s="169"/>
      <c r="BQ85" s="169"/>
      <c r="BR85" s="169"/>
      <c r="BS85" s="169"/>
      <c r="BT85" s="169"/>
      <c r="BU85" s="169"/>
      <c r="BV85" s="169"/>
      <c r="BW85" s="169"/>
      <c r="BX85" s="169"/>
      <c r="BY85" s="169"/>
      <c r="BZ85" s="169"/>
      <c r="CA85" s="169"/>
      <c r="CB85" s="169"/>
      <c r="CC85" s="169"/>
      <c r="CD85" s="169"/>
      <c r="CE85" s="169"/>
      <c r="CF85" s="169"/>
      <c r="CG85" s="169"/>
      <c r="CH85" s="169"/>
      <c r="CI85" s="169"/>
      <c r="CJ85" s="169"/>
      <c r="CK85" s="169"/>
      <c r="CL85" s="169"/>
      <c r="CM85" s="169"/>
      <c r="CN85" s="169"/>
      <c r="CO85" s="169"/>
      <c r="CP85" s="169"/>
      <c r="CQ85" s="169"/>
      <c r="CR85" s="169"/>
      <c r="CS85" s="169"/>
      <c r="CT85" s="169"/>
      <c r="CU85" s="169"/>
      <c r="CV85" s="169"/>
      <c r="CW85" s="169"/>
      <c r="CX85" s="169"/>
      <c r="CY85" s="169"/>
      <c r="CZ85" s="169"/>
      <c r="DA85" s="169"/>
      <c r="DB85" s="169"/>
      <c r="DC85" s="169"/>
      <c r="DD85" s="169"/>
      <c r="DE85" s="169"/>
      <c r="DF85" s="169"/>
      <c r="DG85" s="169"/>
      <c r="DH85" s="169"/>
      <c r="DI85" s="169"/>
      <c r="DJ85" s="169"/>
      <c r="DK85" s="169"/>
      <c r="DL85" s="169"/>
      <c r="DM85" s="169"/>
      <c r="DN85" s="169"/>
    </row>
    <row r="86" spans="1:118" s="170" customFormat="1">
      <c r="A86" s="168">
        <v>5</v>
      </c>
      <c r="B86" s="168">
        <v>71</v>
      </c>
      <c r="C86" s="92" t="s">
        <v>1325</v>
      </c>
      <c r="D86" s="93" t="s">
        <v>1326</v>
      </c>
      <c r="E86" s="93" t="s">
        <v>1327</v>
      </c>
      <c r="F86" s="93" t="s">
        <v>1328</v>
      </c>
      <c r="G86" s="93" t="s">
        <v>975</v>
      </c>
      <c r="H86" s="93" t="s">
        <v>537</v>
      </c>
      <c r="I86" s="93" t="s">
        <v>1317</v>
      </c>
      <c r="J86" s="167">
        <v>17.014800000000001</v>
      </c>
      <c r="K86" s="167">
        <v>103.51739999999999</v>
      </c>
      <c r="L86" s="168">
        <v>2</v>
      </c>
      <c r="M86" s="168">
        <v>7</v>
      </c>
      <c r="N86" s="168">
        <v>16</v>
      </c>
      <c r="O86" s="165"/>
      <c r="P86" s="165">
        <v>400</v>
      </c>
      <c r="Q86" s="204">
        <v>1.2</v>
      </c>
      <c r="R86" s="165">
        <v>120</v>
      </c>
      <c r="S86" s="168">
        <v>1</v>
      </c>
      <c r="T86" s="168">
        <v>1</v>
      </c>
      <c r="U86" s="168">
        <v>1</v>
      </c>
      <c r="V86" s="168">
        <v>4</v>
      </c>
      <c r="W86" s="168">
        <v>1</v>
      </c>
      <c r="X86" s="168">
        <v>1</v>
      </c>
      <c r="Y86" s="575">
        <v>1</v>
      </c>
      <c r="Z86" s="575">
        <v>1</v>
      </c>
      <c r="AA86" s="575">
        <v>1</v>
      </c>
      <c r="AB86" s="575">
        <v>1</v>
      </c>
      <c r="AC86" s="166"/>
      <c r="AD86" s="430">
        <v>6</v>
      </c>
      <c r="AE86" s="430"/>
      <c r="AF86" s="430"/>
      <c r="AG86" s="430"/>
      <c r="AH86" s="430">
        <v>6</v>
      </c>
      <c r="AI86" s="430"/>
      <c r="AJ86" s="430"/>
      <c r="AK86" s="430"/>
      <c r="AL86" s="430"/>
      <c r="AM86" s="430"/>
      <c r="AN86" s="168" t="s">
        <v>1309</v>
      </c>
      <c r="AO86" s="168"/>
      <c r="AP86" s="169"/>
      <c r="AQ86" s="169"/>
      <c r="AR86" s="169"/>
      <c r="AS86" s="169"/>
      <c r="AT86" s="169"/>
      <c r="AU86" s="169"/>
      <c r="AV86" s="169"/>
      <c r="AW86" s="169"/>
      <c r="AX86" s="169"/>
      <c r="AY86" s="169"/>
      <c r="AZ86" s="169"/>
      <c r="BA86" s="169"/>
      <c r="BB86" s="169"/>
      <c r="BC86" s="169"/>
      <c r="BD86" s="169"/>
      <c r="BE86" s="169"/>
      <c r="BF86" s="169"/>
      <c r="BG86" s="169"/>
      <c r="BH86" s="169"/>
      <c r="BI86" s="169"/>
      <c r="BJ86" s="169"/>
      <c r="BK86" s="169"/>
      <c r="BL86" s="169"/>
      <c r="BM86" s="169"/>
      <c r="BN86" s="169"/>
      <c r="BO86" s="169"/>
      <c r="BP86" s="169"/>
      <c r="BQ86" s="169"/>
      <c r="BR86" s="169"/>
      <c r="BS86" s="169"/>
      <c r="BT86" s="169"/>
      <c r="BU86" s="169"/>
      <c r="BV86" s="169"/>
      <c r="BW86" s="169"/>
      <c r="BX86" s="169"/>
      <c r="BY86" s="169"/>
      <c r="BZ86" s="169"/>
      <c r="CA86" s="169"/>
      <c r="CB86" s="169"/>
      <c r="CC86" s="169"/>
      <c r="CD86" s="169"/>
      <c r="CE86" s="169"/>
      <c r="CF86" s="169"/>
      <c r="CG86" s="169"/>
      <c r="CH86" s="169"/>
      <c r="CI86" s="169"/>
      <c r="CJ86" s="169"/>
      <c r="CK86" s="169"/>
      <c r="CL86" s="169"/>
      <c r="CM86" s="169"/>
      <c r="CN86" s="169"/>
      <c r="CO86" s="169"/>
      <c r="CP86" s="169"/>
      <c r="CQ86" s="169"/>
      <c r="CR86" s="169"/>
      <c r="CS86" s="169"/>
      <c r="CT86" s="169"/>
      <c r="CU86" s="169"/>
      <c r="CV86" s="169"/>
      <c r="CW86" s="169"/>
      <c r="CX86" s="169"/>
      <c r="CY86" s="169"/>
      <c r="CZ86" s="169"/>
      <c r="DA86" s="169"/>
      <c r="DB86" s="169"/>
      <c r="DC86" s="169"/>
      <c r="DD86" s="169"/>
      <c r="DE86" s="169"/>
      <c r="DF86" s="169"/>
      <c r="DG86" s="169"/>
      <c r="DH86" s="169"/>
      <c r="DI86" s="169"/>
      <c r="DJ86" s="169"/>
      <c r="DK86" s="169"/>
      <c r="DL86" s="169"/>
      <c r="DM86" s="169"/>
      <c r="DN86" s="169"/>
    </row>
    <row r="87" spans="1:118" s="170" customFormat="1">
      <c r="A87" s="168">
        <v>5</v>
      </c>
      <c r="B87" s="168">
        <v>72</v>
      </c>
      <c r="C87" s="92" t="s">
        <v>1329</v>
      </c>
      <c r="D87" s="93" t="s">
        <v>1330</v>
      </c>
      <c r="E87" s="93" t="s">
        <v>1331</v>
      </c>
      <c r="F87" s="93" t="s">
        <v>1328</v>
      </c>
      <c r="G87" s="93" t="s">
        <v>975</v>
      </c>
      <c r="H87" s="93" t="s">
        <v>537</v>
      </c>
      <c r="I87" s="93" t="s">
        <v>1317</v>
      </c>
      <c r="J87" s="167">
        <v>17.078900000000001</v>
      </c>
      <c r="K87" s="167">
        <v>103.6279</v>
      </c>
      <c r="L87" s="168">
        <v>2</v>
      </c>
      <c r="M87" s="168">
        <v>7</v>
      </c>
      <c r="N87" s="168">
        <v>7</v>
      </c>
      <c r="O87" s="165"/>
      <c r="P87" s="165">
        <v>350</v>
      </c>
      <c r="Q87" s="204">
        <v>0.8</v>
      </c>
      <c r="R87" s="165">
        <v>120</v>
      </c>
      <c r="S87" s="168">
        <v>1</v>
      </c>
      <c r="T87" s="168">
        <v>1</v>
      </c>
      <c r="U87" s="168">
        <v>1</v>
      </c>
      <c r="V87" s="168">
        <v>4</v>
      </c>
      <c r="W87" s="168">
        <v>1</v>
      </c>
      <c r="X87" s="168">
        <v>1</v>
      </c>
      <c r="Y87" s="575">
        <v>1</v>
      </c>
      <c r="Z87" s="575">
        <v>1</v>
      </c>
      <c r="AA87" s="575">
        <v>1</v>
      </c>
      <c r="AB87" s="575">
        <v>1</v>
      </c>
      <c r="AC87" s="166"/>
      <c r="AD87" s="430">
        <v>4</v>
      </c>
      <c r="AE87" s="430"/>
      <c r="AF87" s="430"/>
      <c r="AG87" s="430"/>
      <c r="AH87" s="430">
        <v>4</v>
      </c>
      <c r="AI87" s="430"/>
      <c r="AJ87" s="430"/>
      <c r="AK87" s="430"/>
      <c r="AL87" s="430"/>
      <c r="AM87" s="430"/>
      <c r="AN87" s="168" t="s">
        <v>1309</v>
      </c>
      <c r="AO87" s="168"/>
      <c r="AP87" s="169"/>
      <c r="AQ87" s="169"/>
      <c r="AR87" s="169"/>
      <c r="AS87" s="169"/>
      <c r="AT87" s="169"/>
      <c r="AU87" s="169"/>
      <c r="AV87" s="169"/>
      <c r="AW87" s="169"/>
      <c r="AX87" s="169"/>
      <c r="AY87" s="169"/>
      <c r="AZ87" s="169"/>
      <c r="BA87" s="169"/>
      <c r="BB87" s="169"/>
      <c r="BC87" s="169"/>
      <c r="BD87" s="169"/>
      <c r="BE87" s="169"/>
      <c r="BF87" s="169"/>
      <c r="BG87" s="169"/>
      <c r="BH87" s="169"/>
      <c r="BI87" s="169"/>
      <c r="BJ87" s="169"/>
      <c r="BK87" s="169"/>
      <c r="BL87" s="169"/>
      <c r="BM87" s="169"/>
      <c r="BN87" s="169"/>
      <c r="BO87" s="169"/>
      <c r="BP87" s="169"/>
      <c r="BQ87" s="169"/>
      <c r="BR87" s="169"/>
      <c r="BS87" s="169"/>
      <c r="BT87" s="169"/>
      <c r="BU87" s="169"/>
      <c r="BV87" s="169"/>
      <c r="BW87" s="169"/>
      <c r="BX87" s="169"/>
      <c r="BY87" s="169"/>
      <c r="BZ87" s="169"/>
      <c r="CA87" s="169"/>
      <c r="CB87" s="169"/>
      <c r="CC87" s="169"/>
      <c r="CD87" s="169"/>
      <c r="CE87" s="169"/>
      <c r="CF87" s="169"/>
      <c r="CG87" s="169"/>
      <c r="CH87" s="169"/>
      <c r="CI87" s="169"/>
      <c r="CJ87" s="169"/>
      <c r="CK87" s="169"/>
      <c r="CL87" s="169"/>
      <c r="CM87" s="169"/>
      <c r="CN87" s="169"/>
      <c r="CO87" s="169"/>
      <c r="CP87" s="169"/>
      <c r="CQ87" s="169"/>
      <c r="CR87" s="169"/>
      <c r="CS87" s="169"/>
      <c r="CT87" s="169"/>
      <c r="CU87" s="169"/>
      <c r="CV87" s="169"/>
      <c r="CW87" s="169"/>
      <c r="CX87" s="169"/>
      <c r="CY87" s="169"/>
      <c r="CZ87" s="169"/>
      <c r="DA87" s="169"/>
      <c r="DB87" s="169"/>
      <c r="DC87" s="169"/>
      <c r="DD87" s="169"/>
      <c r="DE87" s="169"/>
      <c r="DF87" s="169"/>
      <c r="DG87" s="169"/>
      <c r="DH87" s="169"/>
      <c r="DI87" s="169"/>
      <c r="DJ87" s="169"/>
      <c r="DK87" s="169"/>
      <c r="DL87" s="169"/>
      <c r="DM87" s="169"/>
      <c r="DN87" s="169"/>
    </row>
    <row r="88" spans="1:118" s="170" customFormat="1" ht="43.5">
      <c r="A88" s="168">
        <v>5</v>
      </c>
      <c r="B88" s="168">
        <v>73</v>
      </c>
      <c r="C88" s="92" t="s">
        <v>1332</v>
      </c>
      <c r="D88" s="93" t="s">
        <v>1314</v>
      </c>
      <c r="E88" s="93" t="s">
        <v>1315</v>
      </c>
      <c r="F88" s="93" t="s">
        <v>1316</v>
      </c>
      <c r="G88" s="93" t="s">
        <v>975</v>
      </c>
      <c r="H88" s="93" t="s">
        <v>490</v>
      </c>
      <c r="I88" s="93" t="s">
        <v>1317</v>
      </c>
      <c r="J88" s="167">
        <v>17.2195</v>
      </c>
      <c r="K88" s="167">
        <v>102.7791</v>
      </c>
      <c r="L88" s="168">
        <v>2</v>
      </c>
      <c r="M88" s="168">
        <v>7</v>
      </c>
      <c r="N88" s="168">
        <v>7</v>
      </c>
      <c r="O88" s="165"/>
      <c r="P88" s="165">
        <v>1000</v>
      </c>
      <c r="Q88" s="204">
        <v>15</v>
      </c>
      <c r="R88" s="165">
        <v>500</v>
      </c>
      <c r="S88" s="168">
        <v>1</v>
      </c>
      <c r="T88" s="168">
        <v>1</v>
      </c>
      <c r="U88" s="168">
        <v>1</v>
      </c>
      <c r="V88" s="168">
        <v>4</v>
      </c>
      <c r="W88" s="168">
        <v>1</v>
      </c>
      <c r="X88" s="168">
        <v>1</v>
      </c>
      <c r="Y88" s="575">
        <v>1</v>
      </c>
      <c r="Z88" s="575">
        <v>1</v>
      </c>
      <c r="AA88" s="575">
        <v>1</v>
      </c>
      <c r="AB88" s="575">
        <v>1</v>
      </c>
      <c r="AC88" s="171"/>
      <c r="AD88" s="430">
        <v>38</v>
      </c>
      <c r="AE88" s="430"/>
      <c r="AF88" s="430"/>
      <c r="AG88" s="430"/>
      <c r="AH88" s="430">
        <v>38</v>
      </c>
      <c r="AI88" s="430"/>
      <c r="AJ88" s="430"/>
      <c r="AK88" s="430"/>
      <c r="AL88" s="430"/>
      <c r="AM88" s="430"/>
      <c r="AN88" s="168" t="s">
        <v>1309</v>
      </c>
      <c r="AO88" s="168"/>
      <c r="AP88" s="169"/>
      <c r="AQ88" s="169"/>
      <c r="AR88" s="169"/>
      <c r="AS88" s="169"/>
      <c r="AT88" s="169"/>
      <c r="AU88" s="169"/>
      <c r="AV88" s="169"/>
      <c r="AW88" s="169"/>
      <c r="AX88" s="169"/>
      <c r="AY88" s="169"/>
      <c r="AZ88" s="169"/>
      <c r="BA88" s="169"/>
      <c r="BB88" s="169"/>
      <c r="BC88" s="169"/>
      <c r="BD88" s="169"/>
      <c r="BE88" s="169"/>
      <c r="BF88" s="169"/>
      <c r="BG88" s="169"/>
      <c r="BH88" s="169"/>
      <c r="BI88" s="169"/>
      <c r="BJ88" s="169"/>
      <c r="BK88" s="169"/>
      <c r="BL88" s="169"/>
      <c r="BM88" s="169"/>
      <c r="BN88" s="169"/>
      <c r="BO88" s="169"/>
      <c r="BP88" s="169"/>
      <c r="BQ88" s="169"/>
      <c r="BR88" s="169"/>
      <c r="BS88" s="169"/>
      <c r="BT88" s="169"/>
      <c r="BU88" s="169"/>
      <c r="BV88" s="169"/>
      <c r="BW88" s="169"/>
      <c r="BX88" s="169"/>
      <c r="BY88" s="169"/>
      <c r="BZ88" s="169"/>
      <c r="CA88" s="169"/>
      <c r="CB88" s="169"/>
      <c r="CC88" s="169"/>
      <c r="CD88" s="169"/>
      <c r="CE88" s="169"/>
      <c r="CF88" s="169"/>
      <c r="CG88" s="169"/>
      <c r="CH88" s="169"/>
      <c r="CI88" s="169"/>
      <c r="CJ88" s="169"/>
      <c r="CK88" s="169"/>
      <c r="CL88" s="169"/>
      <c r="CM88" s="169"/>
      <c r="CN88" s="169"/>
      <c r="CO88" s="169"/>
      <c r="CP88" s="169"/>
      <c r="CQ88" s="169"/>
      <c r="CR88" s="169"/>
      <c r="CS88" s="169"/>
      <c r="CT88" s="169"/>
      <c r="CU88" s="169"/>
      <c r="CV88" s="169"/>
      <c r="CW88" s="169"/>
      <c r="CX88" s="169"/>
      <c r="CY88" s="169"/>
      <c r="CZ88" s="169"/>
      <c r="DA88" s="169"/>
      <c r="DB88" s="169"/>
      <c r="DC88" s="169"/>
      <c r="DD88" s="169"/>
      <c r="DE88" s="169"/>
      <c r="DF88" s="169"/>
      <c r="DG88" s="169"/>
      <c r="DH88" s="169"/>
      <c r="DI88" s="169"/>
      <c r="DJ88" s="169"/>
      <c r="DK88" s="169"/>
      <c r="DL88" s="169"/>
      <c r="DM88" s="169"/>
      <c r="DN88" s="169"/>
    </row>
    <row r="89" spans="1:118" s="170" customFormat="1">
      <c r="A89" s="168">
        <v>5</v>
      </c>
      <c r="B89" s="168">
        <v>74</v>
      </c>
      <c r="C89" s="94" t="s">
        <v>1333</v>
      </c>
      <c r="D89" s="95" t="s">
        <v>1330</v>
      </c>
      <c r="E89" s="95" t="s">
        <v>1331</v>
      </c>
      <c r="F89" s="95" t="s">
        <v>1328</v>
      </c>
      <c r="G89" s="95" t="s">
        <v>975</v>
      </c>
      <c r="H89" s="95" t="s">
        <v>537</v>
      </c>
      <c r="I89" s="95" t="s">
        <v>1317</v>
      </c>
      <c r="J89" s="167">
        <v>17.078900000000001</v>
      </c>
      <c r="K89" s="167">
        <v>103.6279</v>
      </c>
      <c r="L89" s="168">
        <v>2</v>
      </c>
      <c r="M89" s="168">
        <v>7</v>
      </c>
      <c r="N89" s="168">
        <v>18</v>
      </c>
      <c r="O89" s="165"/>
      <c r="P89" s="165">
        <v>350</v>
      </c>
      <c r="Q89" s="204">
        <v>0.65</v>
      </c>
      <c r="R89" s="165"/>
      <c r="S89" s="168">
        <v>1</v>
      </c>
      <c r="T89" s="168">
        <v>1</v>
      </c>
      <c r="U89" s="168">
        <v>1</v>
      </c>
      <c r="V89" s="168">
        <v>4</v>
      </c>
      <c r="W89" s="168">
        <v>1</v>
      </c>
      <c r="X89" s="168">
        <v>1</v>
      </c>
      <c r="Y89" s="575">
        <v>1</v>
      </c>
      <c r="Z89" s="575">
        <v>1</v>
      </c>
      <c r="AA89" s="575">
        <v>1</v>
      </c>
      <c r="AB89" s="575">
        <v>1</v>
      </c>
      <c r="AC89" s="166"/>
      <c r="AD89" s="430">
        <v>5</v>
      </c>
      <c r="AE89" s="430"/>
      <c r="AF89" s="430"/>
      <c r="AG89" s="430"/>
      <c r="AH89" s="430">
        <v>5</v>
      </c>
      <c r="AI89" s="430"/>
      <c r="AJ89" s="430"/>
      <c r="AK89" s="430"/>
      <c r="AL89" s="430"/>
      <c r="AM89" s="430"/>
      <c r="AN89" s="168" t="s">
        <v>1309</v>
      </c>
      <c r="AO89" s="168"/>
      <c r="AP89" s="169"/>
      <c r="AQ89" s="169"/>
      <c r="AR89" s="169"/>
      <c r="AS89" s="169"/>
      <c r="AT89" s="169"/>
      <c r="AU89" s="169"/>
      <c r="AV89" s="169"/>
      <c r="AW89" s="169"/>
      <c r="AX89" s="169"/>
      <c r="AY89" s="169"/>
      <c r="AZ89" s="169"/>
      <c r="BA89" s="169"/>
      <c r="BB89" s="169"/>
      <c r="BC89" s="169"/>
      <c r="BD89" s="169"/>
      <c r="BE89" s="169"/>
      <c r="BF89" s="169"/>
      <c r="BG89" s="169"/>
      <c r="BH89" s="169"/>
      <c r="BI89" s="169"/>
      <c r="BJ89" s="169"/>
      <c r="BK89" s="169"/>
      <c r="BL89" s="169"/>
      <c r="BM89" s="169"/>
      <c r="BN89" s="169"/>
      <c r="BO89" s="169"/>
      <c r="BP89" s="169"/>
      <c r="BQ89" s="169"/>
      <c r="BR89" s="169"/>
      <c r="BS89" s="169"/>
      <c r="BT89" s="169"/>
      <c r="BU89" s="169"/>
      <c r="BV89" s="169"/>
      <c r="BW89" s="169"/>
      <c r="BX89" s="169"/>
      <c r="BY89" s="169"/>
      <c r="BZ89" s="169"/>
      <c r="CA89" s="169"/>
      <c r="CB89" s="169"/>
      <c r="CC89" s="169"/>
      <c r="CD89" s="169"/>
      <c r="CE89" s="169"/>
      <c r="CF89" s="169"/>
      <c r="CG89" s="169"/>
      <c r="CH89" s="169"/>
      <c r="CI89" s="169"/>
      <c r="CJ89" s="169"/>
      <c r="CK89" s="169"/>
      <c r="CL89" s="169"/>
      <c r="CM89" s="169"/>
      <c r="CN89" s="169"/>
      <c r="CO89" s="169"/>
      <c r="CP89" s="169"/>
      <c r="CQ89" s="169"/>
      <c r="CR89" s="169"/>
      <c r="CS89" s="169"/>
      <c r="CT89" s="169"/>
      <c r="CU89" s="169"/>
      <c r="CV89" s="169"/>
      <c r="CW89" s="169"/>
      <c r="CX89" s="169"/>
      <c r="CY89" s="169"/>
      <c r="CZ89" s="169"/>
      <c r="DA89" s="169"/>
      <c r="DB89" s="169"/>
      <c r="DC89" s="169"/>
      <c r="DD89" s="169"/>
      <c r="DE89" s="169"/>
      <c r="DF89" s="169"/>
      <c r="DG89" s="169"/>
      <c r="DH89" s="169"/>
      <c r="DI89" s="169"/>
      <c r="DJ89" s="169"/>
      <c r="DK89" s="169"/>
      <c r="DL89" s="169"/>
      <c r="DM89" s="169"/>
      <c r="DN89" s="169"/>
    </row>
    <row r="90" spans="1:118" s="170" customFormat="1" ht="43.5">
      <c r="A90" s="168">
        <v>5</v>
      </c>
      <c r="B90" s="168">
        <v>75</v>
      </c>
      <c r="C90" s="96" t="s">
        <v>1334</v>
      </c>
      <c r="D90" s="95" t="s">
        <v>1314</v>
      </c>
      <c r="E90" s="95" t="s">
        <v>1315</v>
      </c>
      <c r="F90" s="95" t="s">
        <v>1316</v>
      </c>
      <c r="G90" s="95" t="s">
        <v>975</v>
      </c>
      <c r="H90" s="95" t="s">
        <v>490</v>
      </c>
      <c r="I90" s="95" t="s">
        <v>1317</v>
      </c>
      <c r="J90" s="167">
        <v>17.215599999999998</v>
      </c>
      <c r="K90" s="167">
        <v>102.77930000000001</v>
      </c>
      <c r="L90" s="168">
        <v>2</v>
      </c>
      <c r="M90" s="168">
        <v>7</v>
      </c>
      <c r="N90" s="168">
        <v>7</v>
      </c>
      <c r="O90" s="165"/>
      <c r="P90" s="165">
        <v>1000</v>
      </c>
      <c r="Q90" s="204">
        <v>15</v>
      </c>
      <c r="R90" s="165">
        <v>500</v>
      </c>
      <c r="S90" s="168">
        <v>1</v>
      </c>
      <c r="T90" s="168">
        <v>1</v>
      </c>
      <c r="U90" s="168">
        <v>1</v>
      </c>
      <c r="V90" s="168">
        <v>4</v>
      </c>
      <c r="W90" s="168">
        <v>1</v>
      </c>
      <c r="X90" s="168">
        <v>1</v>
      </c>
      <c r="Y90" s="575">
        <v>1</v>
      </c>
      <c r="Z90" s="575">
        <v>1</v>
      </c>
      <c r="AA90" s="575">
        <v>1</v>
      </c>
      <c r="AB90" s="575">
        <v>1</v>
      </c>
      <c r="AC90" s="171"/>
      <c r="AD90" s="430">
        <v>8</v>
      </c>
      <c r="AE90" s="430"/>
      <c r="AF90" s="430"/>
      <c r="AG90" s="430"/>
      <c r="AH90" s="430"/>
      <c r="AI90" s="430">
        <v>8</v>
      </c>
      <c r="AJ90" s="430"/>
      <c r="AK90" s="430"/>
      <c r="AL90" s="430"/>
      <c r="AM90" s="430"/>
      <c r="AN90" s="168" t="s">
        <v>1309</v>
      </c>
      <c r="AO90" s="168"/>
      <c r="AP90" s="169"/>
      <c r="AQ90" s="169"/>
      <c r="AR90" s="169"/>
      <c r="AS90" s="169"/>
      <c r="AT90" s="169"/>
      <c r="AU90" s="169"/>
      <c r="AV90" s="169"/>
      <c r="AW90" s="169"/>
      <c r="AX90" s="169"/>
      <c r="AY90" s="169"/>
      <c r="AZ90" s="169"/>
      <c r="BA90" s="169"/>
      <c r="BB90" s="169"/>
      <c r="BC90" s="169"/>
      <c r="BD90" s="169"/>
      <c r="BE90" s="169"/>
      <c r="BF90" s="169"/>
      <c r="BG90" s="169"/>
      <c r="BH90" s="169"/>
      <c r="BI90" s="169"/>
      <c r="BJ90" s="169"/>
      <c r="BK90" s="169"/>
      <c r="BL90" s="169"/>
      <c r="BM90" s="169"/>
      <c r="BN90" s="169"/>
      <c r="BO90" s="169"/>
      <c r="BP90" s="169"/>
      <c r="BQ90" s="169"/>
      <c r="BR90" s="169"/>
      <c r="BS90" s="169"/>
      <c r="BT90" s="169"/>
      <c r="BU90" s="169"/>
      <c r="BV90" s="169"/>
      <c r="BW90" s="169"/>
      <c r="BX90" s="169"/>
      <c r="BY90" s="169"/>
      <c r="BZ90" s="169"/>
      <c r="CA90" s="169"/>
      <c r="CB90" s="169"/>
      <c r="CC90" s="169"/>
      <c r="CD90" s="169"/>
      <c r="CE90" s="169"/>
      <c r="CF90" s="169"/>
      <c r="CG90" s="169"/>
      <c r="CH90" s="169"/>
      <c r="CI90" s="169"/>
      <c r="CJ90" s="169"/>
      <c r="CK90" s="169"/>
      <c r="CL90" s="169"/>
      <c r="CM90" s="169"/>
      <c r="CN90" s="169"/>
      <c r="CO90" s="169"/>
      <c r="CP90" s="169"/>
      <c r="CQ90" s="169"/>
      <c r="CR90" s="169"/>
      <c r="CS90" s="169"/>
      <c r="CT90" s="169"/>
      <c r="CU90" s="169"/>
      <c r="CV90" s="169"/>
      <c r="CW90" s="169"/>
      <c r="CX90" s="169"/>
      <c r="CY90" s="169"/>
      <c r="CZ90" s="169"/>
      <c r="DA90" s="169"/>
      <c r="DB90" s="169"/>
      <c r="DC90" s="169"/>
      <c r="DD90" s="169"/>
      <c r="DE90" s="169"/>
      <c r="DF90" s="169"/>
      <c r="DG90" s="169"/>
      <c r="DH90" s="169"/>
      <c r="DI90" s="169"/>
      <c r="DJ90" s="169"/>
      <c r="DK90" s="169"/>
      <c r="DL90" s="169"/>
      <c r="DM90" s="169"/>
      <c r="DN90" s="169"/>
    </row>
    <row r="91" spans="1:118" s="170" customFormat="1">
      <c r="A91" s="168">
        <v>5</v>
      </c>
      <c r="B91" s="168">
        <v>76</v>
      </c>
      <c r="C91" s="96" t="s">
        <v>1335</v>
      </c>
      <c r="D91" s="95" t="s">
        <v>1336</v>
      </c>
      <c r="E91" s="95" t="s">
        <v>1337</v>
      </c>
      <c r="F91" s="95" t="s">
        <v>1119</v>
      </c>
      <c r="G91" s="95" t="s">
        <v>975</v>
      </c>
      <c r="H91" s="95" t="s">
        <v>490</v>
      </c>
      <c r="I91" s="95" t="s">
        <v>1338</v>
      </c>
      <c r="J91" s="167">
        <v>17.077000000000002</v>
      </c>
      <c r="K91" s="167">
        <v>102.5616</v>
      </c>
      <c r="L91" s="168">
        <v>2</v>
      </c>
      <c r="M91" s="168">
        <v>7</v>
      </c>
      <c r="N91" s="168">
        <v>2</v>
      </c>
      <c r="O91" s="165"/>
      <c r="P91" s="165">
        <v>300</v>
      </c>
      <c r="Q91" s="204"/>
      <c r="R91" s="165"/>
      <c r="S91" s="168">
        <v>1</v>
      </c>
      <c r="T91" s="168">
        <v>1</v>
      </c>
      <c r="U91" s="168">
        <v>1</v>
      </c>
      <c r="V91" s="168">
        <v>4</v>
      </c>
      <c r="W91" s="168">
        <v>1</v>
      </c>
      <c r="X91" s="168">
        <v>1</v>
      </c>
      <c r="Y91" s="575">
        <v>1</v>
      </c>
      <c r="Z91" s="575">
        <v>1</v>
      </c>
      <c r="AA91" s="575">
        <v>1</v>
      </c>
      <c r="AB91" s="575">
        <v>1</v>
      </c>
      <c r="AC91" s="172"/>
      <c r="AD91" s="430">
        <v>8</v>
      </c>
      <c r="AE91" s="430"/>
      <c r="AF91" s="430"/>
      <c r="AG91" s="430"/>
      <c r="AH91" s="430"/>
      <c r="AI91" s="430">
        <v>8</v>
      </c>
      <c r="AJ91" s="430"/>
      <c r="AK91" s="430"/>
      <c r="AL91" s="430"/>
      <c r="AM91" s="430"/>
      <c r="AN91" s="168" t="s">
        <v>1309</v>
      </c>
      <c r="AO91" s="168"/>
      <c r="AP91" s="169"/>
      <c r="AQ91" s="169"/>
      <c r="AR91" s="169"/>
      <c r="AS91" s="169"/>
      <c r="AT91" s="169"/>
      <c r="AU91" s="169"/>
      <c r="AV91" s="169"/>
      <c r="AW91" s="169"/>
      <c r="AX91" s="169"/>
      <c r="AY91" s="169"/>
      <c r="AZ91" s="169"/>
      <c r="BA91" s="169"/>
      <c r="BB91" s="169"/>
      <c r="BC91" s="169"/>
      <c r="BD91" s="169"/>
      <c r="BE91" s="169"/>
      <c r="BF91" s="169"/>
      <c r="BG91" s="169"/>
      <c r="BH91" s="169"/>
      <c r="BI91" s="169"/>
      <c r="BJ91" s="169"/>
      <c r="BK91" s="169"/>
      <c r="BL91" s="169"/>
      <c r="BM91" s="169"/>
      <c r="BN91" s="169"/>
      <c r="BO91" s="169"/>
      <c r="BP91" s="169"/>
      <c r="BQ91" s="169"/>
      <c r="BR91" s="169"/>
      <c r="BS91" s="169"/>
      <c r="BT91" s="169"/>
      <c r="BU91" s="169"/>
      <c r="BV91" s="169"/>
      <c r="BW91" s="169"/>
      <c r="BX91" s="169"/>
      <c r="BY91" s="169"/>
      <c r="BZ91" s="169"/>
      <c r="CA91" s="169"/>
      <c r="CB91" s="169"/>
      <c r="CC91" s="169"/>
      <c r="CD91" s="169"/>
      <c r="CE91" s="169"/>
      <c r="CF91" s="169"/>
      <c r="CG91" s="169"/>
      <c r="CH91" s="169"/>
      <c r="CI91" s="169"/>
      <c r="CJ91" s="169"/>
      <c r="CK91" s="169"/>
      <c r="CL91" s="169"/>
      <c r="CM91" s="169"/>
      <c r="CN91" s="169"/>
      <c r="CO91" s="169"/>
      <c r="CP91" s="169"/>
      <c r="CQ91" s="169"/>
      <c r="CR91" s="169"/>
      <c r="CS91" s="169"/>
      <c r="CT91" s="169"/>
      <c r="CU91" s="169"/>
      <c r="CV91" s="169"/>
      <c r="CW91" s="169"/>
      <c r="CX91" s="169"/>
      <c r="CY91" s="169"/>
      <c r="CZ91" s="169"/>
      <c r="DA91" s="169"/>
      <c r="DB91" s="169"/>
      <c r="DC91" s="169"/>
      <c r="DD91" s="169"/>
      <c r="DE91" s="169"/>
      <c r="DF91" s="169"/>
      <c r="DG91" s="169"/>
      <c r="DH91" s="169"/>
      <c r="DI91" s="169"/>
      <c r="DJ91" s="169"/>
      <c r="DK91" s="169"/>
      <c r="DL91" s="169"/>
      <c r="DM91" s="169"/>
      <c r="DN91" s="169"/>
    </row>
    <row r="92" spans="1:118" s="170" customFormat="1">
      <c r="A92" s="168">
        <v>5</v>
      </c>
      <c r="B92" s="168">
        <v>77</v>
      </c>
      <c r="C92" s="94" t="s">
        <v>1339</v>
      </c>
      <c r="D92" s="95" t="s">
        <v>1326</v>
      </c>
      <c r="E92" s="95" t="s">
        <v>1327</v>
      </c>
      <c r="F92" s="95" t="s">
        <v>1328</v>
      </c>
      <c r="G92" s="95" t="s">
        <v>975</v>
      </c>
      <c r="H92" s="95" t="s">
        <v>537</v>
      </c>
      <c r="I92" s="95" t="s">
        <v>1317</v>
      </c>
      <c r="J92" s="167">
        <v>17.014800000000001</v>
      </c>
      <c r="K92" s="167">
        <v>103.5175</v>
      </c>
      <c r="L92" s="168">
        <v>2</v>
      </c>
      <c r="M92" s="168">
        <v>7</v>
      </c>
      <c r="N92" s="168">
        <v>2</v>
      </c>
      <c r="O92" s="165"/>
      <c r="P92" s="165">
        <v>350</v>
      </c>
      <c r="Q92" s="204">
        <v>0.8</v>
      </c>
      <c r="R92" s="165"/>
      <c r="S92" s="168">
        <v>1</v>
      </c>
      <c r="T92" s="168">
        <v>1</v>
      </c>
      <c r="U92" s="168">
        <v>1</v>
      </c>
      <c r="V92" s="168">
        <v>4</v>
      </c>
      <c r="W92" s="168">
        <v>1</v>
      </c>
      <c r="X92" s="168">
        <v>1</v>
      </c>
      <c r="Y92" s="575">
        <v>1</v>
      </c>
      <c r="Z92" s="575">
        <v>1</v>
      </c>
      <c r="AA92" s="575">
        <v>1</v>
      </c>
      <c r="AB92" s="575">
        <v>1</v>
      </c>
      <c r="AC92" s="166"/>
      <c r="AD92" s="430">
        <v>15</v>
      </c>
      <c r="AE92" s="430"/>
      <c r="AF92" s="430"/>
      <c r="AG92" s="430"/>
      <c r="AH92" s="430"/>
      <c r="AI92" s="430">
        <v>15</v>
      </c>
      <c r="AJ92" s="430"/>
      <c r="AK92" s="430"/>
      <c r="AL92" s="430"/>
      <c r="AM92" s="430"/>
      <c r="AN92" s="168" t="s">
        <v>1309</v>
      </c>
      <c r="AO92" s="168"/>
      <c r="AP92" s="169"/>
      <c r="AQ92" s="169"/>
      <c r="AR92" s="169"/>
      <c r="AS92" s="169"/>
      <c r="AT92" s="169"/>
      <c r="AU92" s="169"/>
      <c r="AV92" s="169"/>
      <c r="AW92" s="169"/>
      <c r="AX92" s="169"/>
      <c r="AY92" s="169"/>
      <c r="AZ92" s="169"/>
      <c r="BA92" s="169"/>
      <c r="BB92" s="169"/>
      <c r="BC92" s="169"/>
      <c r="BD92" s="169"/>
      <c r="BE92" s="169"/>
      <c r="BF92" s="169"/>
      <c r="BG92" s="169"/>
      <c r="BH92" s="169"/>
      <c r="BI92" s="169"/>
      <c r="BJ92" s="169"/>
      <c r="BK92" s="169"/>
      <c r="BL92" s="169"/>
      <c r="BM92" s="169"/>
      <c r="BN92" s="169"/>
      <c r="BO92" s="169"/>
      <c r="BP92" s="169"/>
      <c r="BQ92" s="169"/>
      <c r="BR92" s="169"/>
      <c r="BS92" s="169"/>
      <c r="BT92" s="169"/>
      <c r="BU92" s="169"/>
      <c r="BV92" s="169"/>
      <c r="BW92" s="169"/>
      <c r="BX92" s="169"/>
      <c r="BY92" s="169"/>
      <c r="BZ92" s="169"/>
      <c r="CA92" s="169"/>
      <c r="CB92" s="169"/>
      <c r="CC92" s="169"/>
      <c r="CD92" s="169"/>
      <c r="CE92" s="169"/>
      <c r="CF92" s="169"/>
      <c r="CG92" s="169"/>
      <c r="CH92" s="169"/>
      <c r="CI92" s="169"/>
      <c r="CJ92" s="169"/>
      <c r="CK92" s="169"/>
      <c r="CL92" s="169"/>
      <c r="CM92" s="169"/>
      <c r="CN92" s="169"/>
      <c r="CO92" s="169"/>
      <c r="CP92" s="169"/>
      <c r="CQ92" s="169"/>
      <c r="CR92" s="169"/>
      <c r="CS92" s="169"/>
      <c r="CT92" s="169"/>
      <c r="CU92" s="169"/>
      <c r="CV92" s="169"/>
      <c r="CW92" s="169"/>
      <c r="CX92" s="169"/>
      <c r="CY92" s="169"/>
      <c r="CZ92" s="169"/>
      <c r="DA92" s="169"/>
      <c r="DB92" s="169"/>
      <c r="DC92" s="169"/>
      <c r="DD92" s="169"/>
      <c r="DE92" s="169"/>
      <c r="DF92" s="169"/>
      <c r="DG92" s="169"/>
      <c r="DH92" s="169"/>
      <c r="DI92" s="169"/>
      <c r="DJ92" s="169"/>
      <c r="DK92" s="169"/>
      <c r="DL92" s="169"/>
      <c r="DM92" s="169"/>
      <c r="DN92" s="169"/>
    </row>
    <row r="93" spans="1:118" s="170" customFormat="1">
      <c r="A93" s="168">
        <v>5</v>
      </c>
      <c r="B93" s="168">
        <v>78</v>
      </c>
      <c r="C93" s="96" t="s">
        <v>1340</v>
      </c>
      <c r="D93" s="95" t="s">
        <v>876</v>
      </c>
      <c r="E93" s="95" t="s">
        <v>876</v>
      </c>
      <c r="F93" s="95" t="s">
        <v>877</v>
      </c>
      <c r="G93" s="95" t="s">
        <v>975</v>
      </c>
      <c r="H93" s="95" t="s">
        <v>490</v>
      </c>
      <c r="I93" s="95" t="s">
        <v>1312</v>
      </c>
      <c r="J93" s="167">
        <v>17.380400000000002</v>
      </c>
      <c r="K93" s="167">
        <v>102.3394</v>
      </c>
      <c r="L93" s="168">
        <v>2</v>
      </c>
      <c r="M93" s="168">
        <v>7</v>
      </c>
      <c r="N93" s="168">
        <v>2</v>
      </c>
      <c r="O93" s="165"/>
      <c r="P93" s="165">
        <v>400</v>
      </c>
      <c r="Q93" s="204">
        <v>0.51</v>
      </c>
      <c r="R93" s="165"/>
      <c r="S93" s="168">
        <v>1</v>
      </c>
      <c r="T93" s="168">
        <v>1</v>
      </c>
      <c r="U93" s="168">
        <v>1</v>
      </c>
      <c r="V93" s="168">
        <v>4</v>
      </c>
      <c r="W93" s="168">
        <v>1</v>
      </c>
      <c r="X93" s="168">
        <v>1</v>
      </c>
      <c r="Y93" s="575">
        <v>1</v>
      </c>
      <c r="Z93" s="575">
        <v>1</v>
      </c>
      <c r="AA93" s="575">
        <v>1</v>
      </c>
      <c r="AB93" s="575">
        <v>1</v>
      </c>
      <c r="AC93" s="166"/>
      <c r="AD93" s="430">
        <v>2</v>
      </c>
      <c r="AE93" s="430"/>
      <c r="AF93" s="430"/>
      <c r="AG93" s="430"/>
      <c r="AH93" s="430"/>
      <c r="AI93" s="430">
        <v>2</v>
      </c>
      <c r="AJ93" s="430"/>
      <c r="AK93" s="430"/>
      <c r="AL93" s="430"/>
      <c r="AM93" s="430"/>
      <c r="AN93" s="168" t="s">
        <v>1309</v>
      </c>
      <c r="AO93" s="168"/>
      <c r="AP93" s="169"/>
      <c r="AQ93" s="169"/>
      <c r="AR93" s="169"/>
      <c r="AS93" s="169"/>
      <c r="AT93" s="169"/>
      <c r="AU93" s="169"/>
      <c r="AV93" s="169"/>
      <c r="AW93" s="169"/>
      <c r="AX93" s="169"/>
      <c r="AY93" s="169"/>
      <c r="AZ93" s="169"/>
      <c r="BA93" s="169"/>
      <c r="BB93" s="169"/>
      <c r="BC93" s="169"/>
      <c r="BD93" s="169"/>
      <c r="BE93" s="169"/>
      <c r="BF93" s="169"/>
      <c r="BG93" s="169"/>
      <c r="BH93" s="169"/>
      <c r="BI93" s="169"/>
      <c r="BJ93" s="169"/>
      <c r="BK93" s="169"/>
      <c r="BL93" s="169"/>
      <c r="BM93" s="169"/>
      <c r="BN93" s="169"/>
      <c r="BO93" s="169"/>
      <c r="BP93" s="169"/>
      <c r="BQ93" s="169"/>
      <c r="BR93" s="169"/>
      <c r="BS93" s="169"/>
      <c r="BT93" s="169"/>
      <c r="BU93" s="169"/>
      <c r="BV93" s="169"/>
      <c r="BW93" s="169"/>
      <c r="BX93" s="169"/>
      <c r="BY93" s="169"/>
      <c r="BZ93" s="169"/>
      <c r="CA93" s="169"/>
      <c r="CB93" s="169"/>
      <c r="CC93" s="169"/>
      <c r="CD93" s="169"/>
      <c r="CE93" s="169"/>
      <c r="CF93" s="169"/>
      <c r="CG93" s="169"/>
      <c r="CH93" s="169"/>
      <c r="CI93" s="169"/>
      <c r="CJ93" s="169"/>
      <c r="CK93" s="169"/>
      <c r="CL93" s="169"/>
      <c r="CM93" s="169"/>
      <c r="CN93" s="169"/>
      <c r="CO93" s="169"/>
      <c r="CP93" s="169"/>
      <c r="CQ93" s="169"/>
      <c r="CR93" s="169"/>
      <c r="CS93" s="169"/>
      <c r="CT93" s="169"/>
      <c r="CU93" s="169"/>
      <c r="CV93" s="169"/>
      <c r="CW93" s="169"/>
      <c r="CX93" s="169"/>
      <c r="CY93" s="169"/>
      <c r="CZ93" s="169"/>
      <c r="DA93" s="169"/>
      <c r="DB93" s="169"/>
      <c r="DC93" s="169"/>
      <c r="DD93" s="169"/>
      <c r="DE93" s="169"/>
      <c r="DF93" s="169"/>
      <c r="DG93" s="169"/>
      <c r="DH93" s="169"/>
      <c r="DI93" s="169"/>
      <c r="DJ93" s="169"/>
      <c r="DK93" s="169"/>
      <c r="DL93" s="169"/>
      <c r="DM93" s="169"/>
      <c r="DN93" s="169"/>
    </row>
    <row r="94" spans="1:118" s="170" customFormat="1" ht="43.5">
      <c r="A94" s="168">
        <v>5</v>
      </c>
      <c r="B94" s="168">
        <v>79</v>
      </c>
      <c r="C94" s="97" t="s">
        <v>1341</v>
      </c>
      <c r="D94" s="98" t="s">
        <v>1342</v>
      </c>
      <c r="E94" s="98" t="s">
        <v>1343</v>
      </c>
      <c r="F94" s="98" t="s">
        <v>1119</v>
      </c>
      <c r="G94" s="98" t="s">
        <v>975</v>
      </c>
      <c r="H94" s="98" t="s">
        <v>490</v>
      </c>
      <c r="I94" s="98" t="s">
        <v>1317</v>
      </c>
      <c r="J94" s="167">
        <v>17.014810000000001</v>
      </c>
      <c r="K94" s="167">
        <v>102.5038</v>
      </c>
      <c r="L94" s="168">
        <v>21</v>
      </c>
      <c r="M94" s="168">
        <v>7</v>
      </c>
      <c r="N94" s="168">
        <v>2</v>
      </c>
      <c r="O94" s="165"/>
      <c r="P94" s="165">
        <v>500</v>
      </c>
      <c r="Q94" s="204"/>
      <c r="R94" s="165"/>
      <c r="S94" s="168">
        <v>1</v>
      </c>
      <c r="T94" s="168">
        <v>1</v>
      </c>
      <c r="U94" s="168">
        <v>1</v>
      </c>
      <c r="V94" s="168">
        <v>4</v>
      </c>
      <c r="W94" s="168">
        <v>1</v>
      </c>
      <c r="X94" s="168">
        <v>1</v>
      </c>
      <c r="Y94" s="575">
        <v>1</v>
      </c>
      <c r="Z94" s="575">
        <v>1</v>
      </c>
      <c r="AA94" s="575">
        <v>1</v>
      </c>
      <c r="AB94" s="575">
        <v>1</v>
      </c>
      <c r="AC94" s="166"/>
      <c r="AD94" s="430">
        <v>5</v>
      </c>
      <c r="AE94" s="430"/>
      <c r="AF94" s="430"/>
      <c r="AG94" s="430"/>
      <c r="AH94" s="430"/>
      <c r="AI94" s="430">
        <v>5</v>
      </c>
      <c r="AJ94" s="430"/>
      <c r="AK94" s="430"/>
      <c r="AL94" s="430"/>
      <c r="AM94" s="430"/>
      <c r="AN94" s="168" t="s">
        <v>1309</v>
      </c>
      <c r="AO94" s="168"/>
      <c r="AP94" s="169"/>
      <c r="AQ94" s="169"/>
      <c r="AR94" s="169"/>
      <c r="AS94" s="169"/>
      <c r="AT94" s="169"/>
      <c r="AU94" s="169"/>
      <c r="AV94" s="169"/>
      <c r="AW94" s="169"/>
      <c r="AX94" s="169"/>
      <c r="AY94" s="169"/>
      <c r="AZ94" s="169"/>
      <c r="BA94" s="169"/>
      <c r="BB94" s="169"/>
      <c r="BC94" s="169"/>
      <c r="BD94" s="169"/>
      <c r="BE94" s="169"/>
      <c r="BF94" s="169"/>
      <c r="BG94" s="169"/>
      <c r="BH94" s="169"/>
      <c r="BI94" s="169"/>
      <c r="BJ94" s="169"/>
      <c r="BK94" s="169"/>
      <c r="BL94" s="169"/>
      <c r="BM94" s="169"/>
      <c r="BN94" s="169"/>
      <c r="BO94" s="169"/>
      <c r="BP94" s="169"/>
      <c r="BQ94" s="169"/>
      <c r="BR94" s="169"/>
      <c r="BS94" s="169"/>
      <c r="BT94" s="169"/>
      <c r="BU94" s="169"/>
      <c r="BV94" s="169"/>
      <c r="BW94" s="169"/>
      <c r="BX94" s="169"/>
      <c r="BY94" s="169"/>
      <c r="BZ94" s="169"/>
      <c r="CA94" s="169"/>
      <c r="CB94" s="169"/>
      <c r="CC94" s="169"/>
      <c r="CD94" s="169"/>
      <c r="CE94" s="169"/>
      <c r="CF94" s="169"/>
      <c r="CG94" s="169"/>
      <c r="CH94" s="169"/>
      <c r="CI94" s="169"/>
      <c r="CJ94" s="169"/>
      <c r="CK94" s="169"/>
      <c r="CL94" s="169"/>
      <c r="CM94" s="169"/>
      <c r="CN94" s="169"/>
      <c r="CO94" s="169"/>
      <c r="CP94" s="169"/>
      <c r="CQ94" s="169"/>
      <c r="CR94" s="169"/>
      <c r="CS94" s="169"/>
      <c r="CT94" s="169"/>
      <c r="CU94" s="169"/>
      <c r="CV94" s="169"/>
      <c r="CW94" s="169"/>
      <c r="CX94" s="169"/>
      <c r="CY94" s="169"/>
      <c r="CZ94" s="169"/>
      <c r="DA94" s="169"/>
      <c r="DB94" s="169"/>
      <c r="DC94" s="169"/>
      <c r="DD94" s="169"/>
      <c r="DE94" s="169"/>
      <c r="DF94" s="169"/>
      <c r="DG94" s="169"/>
      <c r="DH94" s="169"/>
      <c r="DI94" s="169"/>
      <c r="DJ94" s="169"/>
      <c r="DK94" s="169"/>
      <c r="DL94" s="169"/>
      <c r="DM94" s="169"/>
      <c r="DN94" s="169"/>
    </row>
    <row r="95" spans="1:118" s="170" customFormat="1">
      <c r="A95" s="168">
        <v>5</v>
      </c>
      <c r="B95" s="168">
        <v>80</v>
      </c>
      <c r="C95" s="92" t="s">
        <v>1344</v>
      </c>
      <c r="D95" s="93" t="s">
        <v>1345</v>
      </c>
      <c r="E95" s="93" t="s">
        <v>1119</v>
      </c>
      <c r="F95" s="93" t="s">
        <v>1119</v>
      </c>
      <c r="G95" s="93" t="s">
        <v>975</v>
      </c>
      <c r="H95" s="93" t="s">
        <v>490</v>
      </c>
      <c r="I95" s="93" t="s">
        <v>1317</v>
      </c>
      <c r="J95" s="167">
        <v>16.866199999999999</v>
      </c>
      <c r="K95" s="167">
        <v>102.9472</v>
      </c>
      <c r="L95" s="168">
        <v>2</v>
      </c>
      <c r="M95" s="168">
        <v>7</v>
      </c>
      <c r="N95" s="168">
        <v>1</v>
      </c>
      <c r="O95" s="165"/>
      <c r="P95" s="165">
        <v>350</v>
      </c>
      <c r="Q95" s="204">
        <v>0.56999999999999995</v>
      </c>
      <c r="R95" s="165"/>
      <c r="S95" s="168">
        <v>1</v>
      </c>
      <c r="T95" s="168">
        <v>1</v>
      </c>
      <c r="U95" s="168">
        <v>1</v>
      </c>
      <c r="V95" s="168">
        <v>4</v>
      </c>
      <c r="W95" s="168">
        <v>1</v>
      </c>
      <c r="X95" s="168">
        <v>1</v>
      </c>
      <c r="Y95" s="575">
        <v>1</v>
      </c>
      <c r="Z95" s="575">
        <v>1</v>
      </c>
      <c r="AA95" s="575">
        <v>1</v>
      </c>
      <c r="AB95" s="575">
        <v>1</v>
      </c>
      <c r="AC95" s="171"/>
      <c r="AD95" s="430">
        <v>7</v>
      </c>
      <c r="AE95" s="430"/>
      <c r="AF95" s="430"/>
      <c r="AG95" s="430"/>
      <c r="AH95" s="430"/>
      <c r="AI95" s="430">
        <v>7</v>
      </c>
      <c r="AJ95" s="430"/>
      <c r="AK95" s="430"/>
      <c r="AL95" s="430"/>
      <c r="AM95" s="430"/>
      <c r="AN95" s="168" t="s">
        <v>1309</v>
      </c>
      <c r="AO95" s="168"/>
      <c r="AP95" s="169"/>
      <c r="AQ95" s="169"/>
      <c r="AR95" s="169"/>
      <c r="AS95" s="169"/>
      <c r="AT95" s="169"/>
      <c r="AU95" s="169"/>
      <c r="AV95" s="169"/>
      <c r="AW95" s="169"/>
      <c r="AX95" s="169"/>
      <c r="AY95" s="169"/>
      <c r="AZ95" s="169"/>
      <c r="BA95" s="169"/>
      <c r="BB95" s="169"/>
      <c r="BC95" s="169"/>
      <c r="BD95" s="169"/>
      <c r="BE95" s="169"/>
      <c r="BF95" s="169"/>
      <c r="BG95" s="169"/>
      <c r="BH95" s="169"/>
      <c r="BI95" s="169"/>
      <c r="BJ95" s="169"/>
      <c r="BK95" s="169"/>
      <c r="BL95" s="169"/>
      <c r="BM95" s="169"/>
      <c r="BN95" s="169"/>
      <c r="BO95" s="169"/>
      <c r="BP95" s="169"/>
      <c r="BQ95" s="169"/>
      <c r="BR95" s="169"/>
      <c r="BS95" s="169"/>
      <c r="BT95" s="169"/>
      <c r="BU95" s="169"/>
      <c r="BV95" s="169"/>
      <c r="BW95" s="169"/>
      <c r="BX95" s="169"/>
      <c r="BY95" s="169"/>
      <c r="BZ95" s="169"/>
      <c r="CA95" s="169"/>
      <c r="CB95" s="169"/>
      <c r="CC95" s="169"/>
      <c r="CD95" s="169"/>
      <c r="CE95" s="169"/>
      <c r="CF95" s="169"/>
      <c r="CG95" s="169"/>
      <c r="CH95" s="169"/>
      <c r="CI95" s="169"/>
      <c r="CJ95" s="169"/>
      <c r="CK95" s="169"/>
      <c r="CL95" s="169"/>
      <c r="CM95" s="169"/>
      <c r="CN95" s="169"/>
      <c r="CO95" s="169"/>
      <c r="CP95" s="169"/>
      <c r="CQ95" s="169"/>
      <c r="CR95" s="169"/>
      <c r="CS95" s="169"/>
      <c r="CT95" s="169"/>
      <c r="CU95" s="169"/>
      <c r="CV95" s="169"/>
      <c r="CW95" s="169"/>
      <c r="CX95" s="169"/>
      <c r="CY95" s="169"/>
      <c r="CZ95" s="169"/>
      <c r="DA95" s="169"/>
      <c r="DB95" s="169"/>
      <c r="DC95" s="169"/>
      <c r="DD95" s="169"/>
      <c r="DE95" s="169"/>
      <c r="DF95" s="169"/>
      <c r="DG95" s="169"/>
      <c r="DH95" s="169"/>
      <c r="DI95" s="169"/>
      <c r="DJ95" s="169"/>
      <c r="DK95" s="169"/>
      <c r="DL95" s="169"/>
      <c r="DM95" s="169"/>
      <c r="DN95" s="169"/>
    </row>
    <row r="96" spans="1:118" s="170" customFormat="1" ht="43.5">
      <c r="A96" s="168">
        <v>5</v>
      </c>
      <c r="B96" s="168">
        <v>81</v>
      </c>
      <c r="C96" s="97" t="s">
        <v>1346</v>
      </c>
      <c r="D96" s="98" t="s">
        <v>1330</v>
      </c>
      <c r="E96" s="98" t="s">
        <v>1331</v>
      </c>
      <c r="F96" s="98" t="s">
        <v>1328</v>
      </c>
      <c r="G96" s="98" t="s">
        <v>975</v>
      </c>
      <c r="H96" s="98" t="s">
        <v>537</v>
      </c>
      <c r="I96" s="98" t="s">
        <v>1317</v>
      </c>
      <c r="J96" s="167">
        <v>17.078900000000001</v>
      </c>
      <c r="K96" s="167">
        <v>103.6279</v>
      </c>
      <c r="L96" s="168">
        <v>2</v>
      </c>
      <c r="M96" s="168">
        <v>7</v>
      </c>
      <c r="N96" s="168">
        <v>16</v>
      </c>
      <c r="O96" s="165"/>
      <c r="P96" s="165">
        <v>350</v>
      </c>
      <c r="Q96" s="204">
        <v>0.8</v>
      </c>
      <c r="R96" s="165"/>
      <c r="S96" s="168">
        <v>1</v>
      </c>
      <c r="T96" s="168">
        <v>1</v>
      </c>
      <c r="U96" s="168">
        <v>1</v>
      </c>
      <c r="V96" s="168">
        <v>4</v>
      </c>
      <c r="W96" s="168">
        <v>1</v>
      </c>
      <c r="X96" s="168">
        <v>1</v>
      </c>
      <c r="Y96" s="575">
        <v>1</v>
      </c>
      <c r="Z96" s="575">
        <v>1</v>
      </c>
      <c r="AA96" s="575">
        <v>1</v>
      </c>
      <c r="AB96" s="575">
        <v>1</v>
      </c>
      <c r="AC96" s="166"/>
      <c r="AD96" s="430">
        <v>6</v>
      </c>
      <c r="AE96" s="430"/>
      <c r="AF96" s="430"/>
      <c r="AG96" s="430"/>
      <c r="AH96" s="430"/>
      <c r="AI96" s="430">
        <v>6</v>
      </c>
      <c r="AJ96" s="430"/>
      <c r="AK96" s="430"/>
      <c r="AL96" s="430"/>
      <c r="AM96" s="430"/>
      <c r="AN96" s="168" t="s">
        <v>1309</v>
      </c>
      <c r="AO96" s="168"/>
      <c r="AP96" s="169"/>
      <c r="AQ96" s="169"/>
      <c r="AR96" s="169"/>
      <c r="AS96" s="169"/>
      <c r="AT96" s="169"/>
      <c r="AU96" s="169"/>
      <c r="AV96" s="169"/>
      <c r="AW96" s="169"/>
      <c r="AX96" s="169"/>
      <c r="AY96" s="169"/>
      <c r="AZ96" s="169"/>
      <c r="BA96" s="169"/>
      <c r="BB96" s="169"/>
      <c r="BC96" s="169"/>
      <c r="BD96" s="169"/>
      <c r="BE96" s="169"/>
      <c r="BF96" s="169"/>
      <c r="BG96" s="169"/>
      <c r="BH96" s="169"/>
      <c r="BI96" s="169"/>
      <c r="BJ96" s="169"/>
      <c r="BK96" s="169"/>
      <c r="BL96" s="169"/>
      <c r="BM96" s="169"/>
      <c r="BN96" s="169"/>
      <c r="BO96" s="169"/>
      <c r="BP96" s="169"/>
      <c r="BQ96" s="169"/>
      <c r="BR96" s="169"/>
      <c r="BS96" s="169"/>
      <c r="BT96" s="169"/>
      <c r="BU96" s="169"/>
      <c r="BV96" s="169"/>
      <c r="BW96" s="169"/>
      <c r="BX96" s="169"/>
      <c r="BY96" s="169"/>
      <c r="BZ96" s="169"/>
      <c r="CA96" s="169"/>
      <c r="CB96" s="169"/>
      <c r="CC96" s="169"/>
      <c r="CD96" s="169"/>
      <c r="CE96" s="169"/>
      <c r="CF96" s="169"/>
      <c r="CG96" s="169"/>
      <c r="CH96" s="169"/>
      <c r="CI96" s="169"/>
      <c r="CJ96" s="169"/>
      <c r="CK96" s="169"/>
      <c r="CL96" s="169"/>
      <c r="CM96" s="169"/>
      <c r="CN96" s="169"/>
      <c r="CO96" s="169"/>
      <c r="CP96" s="169"/>
      <c r="CQ96" s="169"/>
      <c r="CR96" s="169"/>
      <c r="CS96" s="169"/>
      <c r="CT96" s="169"/>
      <c r="CU96" s="169"/>
      <c r="CV96" s="169"/>
      <c r="CW96" s="169"/>
      <c r="CX96" s="169"/>
      <c r="CY96" s="169"/>
      <c r="CZ96" s="169"/>
      <c r="DA96" s="169"/>
      <c r="DB96" s="169"/>
      <c r="DC96" s="169"/>
      <c r="DD96" s="169"/>
      <c r="DE96" s="169"/>
      <c r="DF96" s="169"/>
      <c r="DG96" s="169"/>
      <c r="DH96" s="169"/>
      <c r="DI96" s="169"/>
      <c r="DJ96" s="169"/>
      <c r="DK96" s="169"/>
      <c r="DL96" s="169"/>
      <c r="DM96" s="169"/>
      <c r="DN96" s="169"/>
    </row>
    <row r="97" spans="1:118" s="170" customFormat="1">
      <c r="A97" s="168">
        <v>5</v>
      </c>
      <c r="B97" s="168">
        <v>82</v>
      </c>
      <c r="C97" s="99" t="s">
        <v>1347</v>
      </c>
      <c r="D97" s="98" t="s">
        <v>1348</v>
      </c>
      <c r="E97" s="98" t="s">
        <v>1348</v>
      </c>
      <c r="F97" s="98" t="s">
        <v>906</v>
      </c>
      <c r="G97" s="98" t="s">
        <v>975</v>
      </c>
      <c r="H97" s="98" t="s">
        <v>537</v>
      </c>
      <c r="I97" s="98" t="s">
        <v>1317</v>
      </c>
      <c r="J97" s="167">
        <v>16.866299999999999</v>
      </c>
      <c r="K97" s="167">
        <v>102.9509</v>
      </c>
      <c r="L97" s="168">
        <v>2</v>
      </c>
      <c r="M97" s="168">
        <v>7</v>
      </c>
      <c r="N97" s="168">
        <v>2</v>
      </c>
      <c r="O97" s="165"/>
      <c r="P97" s="165">
        <v>400</v>
      </c>
      <c r="Q97" s="204">
        <v>0.56999999999999995</v>
      </c>
      <c r="R97" s="165"/>
      <c r="S97" s="168">
        <v>1</v>
      </c>
      <c r="T97" s="168">
        <v>1</v>
      </c>
      <c r="U97" s="168">
        <v>1</v>
      </c>
      <c r="V97" s="168">
        <v>4</v>
      </c>
      <c r="W97" s="168">
        <v>1</v>
      </c>
      <c r="X97" s="168">
        <v>1</v>
      </c>
      <c r="Y97" s="575">
        <v>1</v>
      </c>
      <c r="Z97" s="575">
        <v>1</v>
      </c>
      <c r="AA97" s="575">
        <v>1</v>
      </c>
      <c r="AB97" s="575">
        <v>1</v>
      </c>
      <c r="AC97" s="171"/>
      <c r="AD97" s="430">
        <v>7</v>
      </c>
      <c r="AE97" s="430"/>
      <c r="AF97" s="430"/>
      <c r="AG97" s="430"/>
      <c r="AH97" s="430"/>
      <c r="AI97" s="430">
        <v>7</v>
      </c>
      <c r="AJ97" s="430"/>
      <c r="AK97" s="430"/>
      <c r="AL97" s="430"/>
      <c r="AM97" s="430"/>
      <c r="AN97" s="168" t="s">
        <v>1309</v>
      </c>
      <c r="AO97" s="168"/>
      <c r="AP97" s="169"/>
      <c r="AQ97" s="169"/>
      <c r="AR97" s="169"/>
      <c r="AS97" s="169"/>
      <c r="AT97" s="169"/>
      <c r="AU97" s="169"/>
      <c r="AV97" s="169"/>
      <c r="AW97" s="169"/>
      <c r="AX97" s="169"/>
      <c r="AY97" s="169"/>
      <c r="AZ97" s="169"/>
      <c r="BA97" s="169"/>
      <c r="BB97" s="169"/>
      <c r="BC97" s="169"/>
      <c r="BD97" s="169"/>
      <c r="BE97" s="169"/>
      <c r="BF97" s="169"/>
      <c r="BG97" s="169"/>
      <c r="BH97" s="169"/>
      <c r="BI97" s="169"/>
      <c r="BJ97" s="169"/>
      <c r="BK97" s="169"/>
      <c r="BL97" s="169"/>
      <c r="BM97" s="169"/>
      <c r="BN97" s="169"/>
      <c r="BO97" s="169"/>
      <c r="BP97" s="169"/>
      <c r="BQ97" s="169"/>
      <c r="BR97" s="169"/>
      <c r="BS97" s="169"/>
      <c r="BT97" s="169"/>
      <c r="BU97" s="169"/>
      <c r="BV97" s="169"/>
      <c r="BW97" s="169"/>
      <c r="BX97" s="169"/>
      <c r="BY97" s="169"/>
      <c r="BZ97" s="169"/>
      <c r="CA97" s="169"/>
      <c r="CB97" s="169"/>
      <c r="CC97" s="169"/>
      <c r="CD97" s="169"/>
      <c r="CE97" s="169"/>
      <c r="CF97" s="169"/>
      <c r="CG97" s="169"/>
      <c r="CH97" s="169"/>
      <c r="CI97" s="169"/>
      <c r="CJ97" s="169"/>
      <c r="CK97" s="169"/>
      <c r="CL97" s="169"/>
      <c r="CM97" s="169"/>
      <c r="CN97" s="169"/>
      <c r="CO97" s="169"/>
      <c r="CP97" s="169"/>
      <c r="CQ97" s="169"/>
      <c r="CR97" s="169"/>
      <c r="CS97" s="169"/>
      <c r="CT97" s="169"/>
      <c r="CU97" s="169"/>
      <c r="CV97" s="169"/>
      <c r="CW97" s="169"/>
      <c r="CX97" s="169"/>
      <c r="CY97" s="169"/>
      <c r="CZ97" s="169"/>
      <c r="DA97" s="169"/>
      <c r="DB97" s="169"/>
      <c r="DC97" s="169"/>
      <c r="DD97" s="169"/>
      <c r="DE97" s="169"/>
      <c r="DF97" s="169"/>
      <c r="DG97" s="169"/>
      <c r="DH97" s="169"/>
      <c r="DI97" s="169"/>
      <c r="DJ97" s="169"/>
      <c r="DK97" s="169"/>
      <c r="DL97" s="169"/>
      <c r="DM97" s="169"/>
      <c r="DN97" s="169"/>
    </row>
    <row r="98" spans="1:118" s="170" customFormat="1" ht="21.75">
      <c r="A98" s="168"/>
      <c r="B98" s="168"/>
      <c r="C98" s="99"/>
      <c r="D98" s="98"/>
      <c r="E98" s="98"/>
      <c r="F98" s="98"/>
      <c r="G98" s="98"/>
      <c r="H98" s="98"/>
      <c r="I98" s="98"/>
      <c r="J98" s="167"/>
      <c r="K98" s="167"/>
      <c r="L98" s="168"/>
      <c r="M98" s="168"/>
      <c r="N98" s="168"/>
      <c r="O98" s="165"/>
      <c r="P98" s="165"/>
      <c r="Q98" s="204"/>
      <c r="R98" s="165"/>
      <c r="S98" s="168"/>
      <c r="T98" s="168"/>
      <c r="U98" s="168"/>
      <c r="V98" s="168"/>
      <c r="W98" s="168"/>
      <c r="X98" s="168"/>
      <c r="Y98" s="168"/>
      <c r="Z98" s="168"/>
      <c r="AA98" s="168"/>
      <c r="AB98" s="168"/>
      <c r="AC98" s="171"/>
      <c r="AD98" s="430"/>
      <c r="AE98" s="430"/>
      <c r="AF98" s="430"/>
      <c r="AG98" s="430"/>
      <c r="AH98" s="430"/>
      <c r="AI98" s="430"/>
      <c r="AJ98" s="430"/>
      <c r="AK98" s="430"/>
      <c r="AL98" s="430"/>
      <c r="AM98" s="430"/>
      <c r="AN98" s="168"/>
      <c r="AO98" s="168"/>
      <c r="AP98" s="169"/>
      <c r="AQ98" s="169"/>
      <c r="AR98" s="169"/>
      <c r="AS98" s="169"/>
      <c r="AT98" s="169"/>
      <c r="AU98" s="169"/>
      <c r="AV98" s="169"/>
      <c r="AW98" s="169"/>
      <c r="AX98" s="169"/>
      <c r="AY98" s="169"/>
      <c r="AZ98" s="169"/>
      <c r="BA98" s="169"/>
      <c r="BB98" s="169"/>
      <c r="BC98" s="169"/>
      <c r="BD98" s="169"/>
      <c r="BE98" s="169"/>
      <c r="BF98" s="169"/>
      <c r="BG98" s="169"/>
      <c r="BH98" s="169"/>
      <c r="BI98" s="169"/>
      <c r="BJ98" s="169"/>
      <c r="BK98" s="169"/>
      <c r="BL98" s="169"/>
      <c r="BM98" s="169"/>
      <c r="BN98" s="169"/>
      <c r="BO98" s="169"/>
      <c r="BP98" s="169"/>
      <c r="BQ98" s="169"/>
      <c r="BR98" s="169"/>
      <c r="BS98" s="169"/>
      <c r="BT98" s="169"/>
      <c r="BU98" s="169"/>
      <c r="BV98" s="169"/>
      <c r="BW98" s="169"/>
      <c r="BX98" s="169"/>
      <c r="BY98" s="169"/>
      <c r="BZ98" s="169"/>
      <c r="CA98" s="169"/>
      <c r="CB98" s="169"/>
      <c r="CC98" s="169"/>
      <c r="CD98" s="169"/>
      <c r="CE98" s="169"/>
      <c r="CF98" s="169"/>
      <c r="CG98" s="169"/>
      <c r="CH98" s="169"/>
      <c r="CI98" s="169"/>
      <c r="CJ98" s="169"/>
      <c r="CK98" s="169"/>
      <c r="CL98" s="169"/>
      <c r="CM98" s="169"/>
      <c r="CN98" s="169"/>
      <c r="CO98" s="169"/>
      <c r="CP98" s="169"/>
      <c r="CQ98" s="169"/>
      <c r="CR98" s="169"/>
      <c r="CS98" s="169"/>
      <c r="CT98" s="169"/>
      <c r="CU98" s="169"/>
      <c r="CV98" s="169"/>
      <c r="CW98" s="169"/>
      <c r="CX98" s="169"/>
      <c r="CY98" s="169"/>
      <c r="CZ98" s="169"/>
      <c r="DA98" s="169"/>
      <c r="DB98" s="169"/>
      <c r="DC98" s="169"/>
      <c r="DD98" s="169"/>
      <c r="DE98" s="169"/>
      <c r="DF98" s="169"/>
      <c r="DG98" s="169"/>
      <c r="DH98" s="169"/>
      <c r="DI98" s="169"/>
      <c r="DJ98" s="169"/>
      <c r="DK98" s="169"/>
      <c r="DL98" s="169"/>
      <c r="DM98" s="169"/>
      <c r="DN98" s="169"/>
    </row>
    <row r="99" spans="1:118" s="170" customFormat="1" ht="21.75">
      <c r="A99" s="168"/>
      <c r="B99" s="168"/>
      <c r="C99" s="400" t="s">
        <v>160</v>
      </c>
      <c r="D99" s="98"/>
      <c r="E99" s="98"/>
      <c r="F99" s="98"/>
      <c r="G99" s="98"/>
      <c r="H99" s="98"/>
      <c r="I99" s="98"/>
      <c r="J99" s="167"/>
      <c r="K99" s="167"/>
      <c r="L99" s="168"/>
      <c r="M99" s="168"/>
      <c r="N99" s="168"/>
      <c r="O99" s="165"/>
      <c r="P99" s="165"/>
      <c r="Q99" s="204"/>
      <c r="R99" s="165"/>
      <c r="S99" s="168"/>
      <c r="T99" s="168"/>
      <c r="U99" s="168"/>
      <c r="V99" s="168"/>
      <c r="W99" s="168"/>
      <c r="X99" s="168"/>
      <c r="Y99" s="168"/>
      <c r="Z99" s="168"/>
      <c r="AA99" s="168"/>
      <c r="AB99" s="168"/>
      <c r="AC99" s="171"/>
      <c r="AD99" s="430"/>
      <c r="AE99" s="430"/>
      <c r="AF99" s="430"/>
      <c r="AG99" s="430"/>
      <c r="AH99" s="430"/>
      <c r="AI99" s="430"/>
      <c r="AJ99" s="430"/>
      <c r="AK99" s="430"/>
      <c r="AL99" s="430"/>
      <c r="AM99" s="430"/>
      <c r="AN99" s="168"/>
      <c r="AO99" s="168"/>
      <c r="AP99" s="169"/>
      <c r="AQ99" s="169"/>
      <c r="AR99" s="169"/>
      <c r="AS99" s="169"/>
      <c r="AT99" s="169"/>
      <c r="AU99" s="169"/>
      <c r="AV99" s="169"/>
      <c r="AW99" s="169"/>
      <c r="AX99" s="169"/>
      <c r="AY99" s="169"/>
      <c r="AZ99" s="169"/>
      <c r="BA99" s="169"/>
      <c r="BB99" s="169"/>
      <c r="BC99" s="169"/>
      <c r="BD99" s="169"/>
      <c r="BE99" s="169"/>
      <c r="BF99" s="169"/>
      <c r="BG99" s="169"/>
      <c r="BH99" s="169"/>
      <c r="BI99" s="169"/>
      <c r="BJ99" s="169"/>
      <c r="BK99" s="169"/>
      <c r="BL99" s="169"/>
      <c r="BM99" s="169"/>
      <c r="BN99" s="169"/>
      <c r="BO99" s="169"/>
      <c r="BP99" s="169"/>
      <c r="BQ99" s="169"/>
      <c r="BR99" s="169"/>
      <c r="BS99" s="169"/>
      <c r="BT99" s="169"/>
      <c r="BU99" s="169"/>
      <c r="BV99" s="169"/>
      <c r="BW99" s="169"/>
      <c r="BX99" s="169"/>
      <c r="BY99" s="169"/>
      <c r="BZ99" s="169"/>
      <c r="CA99" s="169"/>
      <c r="CB99" s="169"/>
      <c r="CC99" s="169"/>
      <c r="CD99" s="169"/>
      <c r="CE99" s="169"/>
      <c r="CF99" s="169"/>
      <c r="CG99" s="169"/>
      <c r="CH99" s="169"/>
      <c r="CI99" s="169"/>
      <c r="CJ99" s="169"/>
      <c r="CK99" s="169"/>
      <c r="CL99" s="169"/>
      <c r="CM99" s="169"/>
      <c r="CN99" s="169"/>
      <c r="CO99" s="169"/>
      <c r="CP99" s="169"/>
      <c r="CQ99" s="169"/>
      <c r="CR99" s="169"/>
      <c r="CS99" s="169"/>
      <c r="CT99" s="169"/>
      <c r="CU99" s="169"/>
      <c r="CV99" s="169"/>
      <c r="CW99" s="169"/>
      <c r="CX99" s="169"/>
      <c r="CY99" s="169"/>
      <c r="CZ99" s="169"/>
      <c r="DA99" s="169"/>
      <c r="DB99" s="169"/>
      <c r="DC99" s="169"/>
      <c r="DD99" s="169"/>
      <c r="DE99" s="169"/>
      <c r="DF99" s="169"/>
      <c r="DG99" s="169"/>
      <c r="DH99" s="169"/>
      <c r="DI99" s="169"/>
      <c r="DJ99" s="169"/>
      <c r="DK99" s="169"/>
      <c r="DL99" s="169"/>
      <c r="DM99" s="169"/>
      <c r="DN99" s="169"/>
    </row>
    <row r="100" spans="1:118" s="434" customFormat="1" ht="21.75">
      <c r="A100" s="135">
        <v>5</v>
      </c>
      <c r="B100" s="135">
        <v>83</v>
      </c>
      <c r="C100" s="200" t="s">
        <v>1362</v>
      </c>
      <c r="D100" s="140" t="s">
        <v>1363</v>
      </c>
      <c r="E100" s="135" t="s">
        <v>1364</v>
      </c>
      <c r="F100" s="135" t="s">
        <v>1365</v>
      </c>
      <c r="G100" s="135" t="s">
        <v>1056</v>
      </c>
      <c r="H100" s="431" t="s">
        <v>490</v>
      </c>
      <c r="I100" s="432" t="s">
        <v>915</v>
      </c>
      <c r="J100" s="433">
        <v>18.057263630195301</v>
      </c>
      <c r="K100" s="433">
        <v>103.151040977105</v>
      </c>
      <c r="L100" s="135">
        <v>2</v>
      </c>
      <c r="M100" s="135">
        <v>7</v>
      </c>
      <c r="N100" s="135">
        <v>7</v>
      </c>
      <c r="O100" s="140">
        <v>3000</v>
      </c>
      <c r="P100" s="327">
        <v>0</v>
      </c>
      <c r="Q100" s="327">
        <v>2.75</v>
      </c>
      <c r="R100" s="140">
        <v>120</v>
      </c>
      <c r="S100" s="135">
        <v>4</v>
      </c>
      <c r="T100" s="135">
        <v>4</v>
      </c>
      <c r="U100" s="135">
        <v>1</v>
      </c>
      <c r="V100" s="135">
        <v>4</v>
      </c>
      <c r="W100" s="135">
        <v>1</v>
      </c>
      <c r="X100" s="135">
        <v>1</v>
      </c>
      <c r="Y100" s="135">
        <v>1</v>
      </c>
      <c r="Z100" s="135">
        <v>1</v>
      </c>
      <c r="AA100" s="135">
        <v>1</v>
      </c>
      <c r="AB100" s="135">
        <v>1</v>
      </c>
      <c r="AC100" s="141">
        <v>2558</v>
      </c>
      <c r="AD100" s="430">
        <v>3</v>
      </c>
      <c r="AE100" s="430">
        <v>3</v>
      </c>
      <c r="AF100" s="430">
        <v>0</v>
      </c>
      <c r="AG100" s="430">
        <v>0</v>
      </c>
      <c r="AH100" s="430">
        <v>0</v>
      </c>
      <c r="AI100" s="430">
        <v>0</v>
      </c>
      <c r="AJ100" s="430">
        <v>0</v>
      </c>
      <c r="AK100" s="430">
        <v>0</v>
      </c>
      <c r="AL100" s="430">
        <v>0</v>
      </c>
      <c r="AM100" s="430">
        <v>0</v>
      </c>
      <c r="AN100" s="135" t="s">
        <v>1366</v>
      </c>
      <c r="AO100" s="156"/>
    </row>
    <row r="101" spans="1:118" s="434" customFormat="1" ht="21.75">
      <c r="A101" s="135">
        <v>5</v>
      </c>
      <c r="B101" s="135">
        <v>84</v>
      </c>
      <c r="C101" s="200" t="s">
        <v>1367</v>
      </c>
      <c r="D101" s="140" t="s">
        <v>1368</v>
      </c>
      <c r="E101" s="135" t="s">
        <v>1369</v>
      </c>
      <c r="F101" s="135" t="s">
        <v>1365</v>
      </c>
      <c r="G101" s="135" t="s">
        <v>1056</v>
      </c>
      <c r="H101" s="431" t="s">
        <v>490</v>
      </c>
      <c r="I101" s="432" t="s">
        <v>1370</v>
      </c>
      <c r="J101" s="433">
        <v>17.896374256046499</v>
      </c>
      <c r="K101" s="433">
        <v>102.963046144272</v>
      </c>
      <c r="L101" s="135">
        <v>2</v>
      </c>
      <c r="M101" s="135">
        <v>7</v>
      </c>
      <c r="N101" s="135">
        <v>14</v>
      </c>
      <c r="O101" s="140">
        <v>2500</v>
      </c>
      <c r="P101" s="327">
        <v>0</v>
      </c>
      <c r="Q101" s="327">
        <v>2.2799999999999998</v>
      </c>
      <c r="R101" s="140">
        <v>150</v>
      </c>
      <c r="S101" s="135">
        <v>4</v>
      </c>
      <c r="T101" s="135">
        <v>4</v>
      </c>
      <c r="U101" s="135">
        <v>1</v>
      </c>
      <c r="V101" s="135">
        <v>4</v>
      </c>
      <c r="W101" s="135">
        <v>1</v>
      </c>
      <c r="X101" s="135">
        <v>1</v>
      </c>
      <c r="Y101" s="135">
        <v>1</v>
      </c>
      <c r="Z101" s="135">
        <v>1</v>
      </c>
      <c r="AA101" s="135">
        <v>1</v>
      </c>
      <c r="AB101" s="135">
        <v>1</v>
      </c>
      <c r="AC101" s="141">
        <v>2558</v>
      </c>
      <c r="AD101" s="430">
        <v>2</v>
      </c>
      <c r="AE101" s="430">
        <v>2</v>
      </c>
      <c r="AF101" s="430">
        <v>0</v>
      </c>
      <c r="AG101" s="430">
        <v>0</v>
      </c>
      <c r="AH101" s="430">
        <v>0</v>
      </c>
      <c r="AI101" s="430">
        <v>0</v>
      </c>
      <c r="AJ101" s="430">
        <v>0</v>
      </c>
      <c r="AK101" s="430">
        <v>0</v>
      </c>
      <c r="AL101" s="430">
        <v>0</v>
      </c>
      <c r="AM101" s="430">
        <v>0</v>
      </c>
      <c r="AN101" s="135" t="s">
        <v>1366</v>
      </c>
      <c r="AO101" s="156"/>
    </row>
    <row r="102" spans="1:118" s="434" customFormat="1" ht="21.75">
      <c r="A102" s="135">
        <v>5</v>
      </c>
      <c r="B102" s="135">
        <v>85</v>
      </c>
      <c r="C102" s="200" t="s">
        <v>1378</v>
      </c>
      <c r="D102" s="206" t="s">
        <v>1379</v>
      </c>
      <c r="E102" s="135" t="s">
        <v>1376</v>
      </c>
      <c r="F102" s="135" t="s">
        <v>1059</v>
      </c>
      <c r="G102" s="135" t="s">
        <v>1056</v>
      </c>
      <c r="H102" s="431" t="s">
        <v>490</v>
      </c>
      <c r="I102" s="432" t="s">
        <v>1338</v>
      </c>
      <c r="J102" s="433">
        <v>17.676400000000001</v>
      </c>
      <c r="K102" s="433">
        <v>102.60250000000001</v>
      </c>
      <c r="L102" s="135">
        <v>2</v>
      </c>
      <c r="M102" s="135">
        <v>7</v>
      </c>
      <c r="N102" s="135">
        <v>1</v>
      </c>
      <c r="O102" s="140">
        <v>5000</v>
      </c>
      <c r="P102" s="327"/>
      <c r="Q102" s="327">
        <v>8.6199999999999992</v>
      </c>
      <c r="R102" s="140">
        <v>0</v>
      </c>
      <c r="S102" s="135">
        <v>4</v>
      </c>
      <c r="T102" s="135">
        <v>4</v>
      </c>
      <c r="U102" s="135">
        <v>1</v>
      </c>
      <c r="V102" s="135">
        <v>4</v>
      </c>
      <c r="W102" s="135">
        <v>1</v>
      </c>
      <c r="X102" s="135">
        <v>1</v>
      </c>
      <c r="Y102" s="135">
        <v>1</v>
      </c>
      <c r="Z102" s="135">
        <v>1</v>
      </c>
      <c r="AA102" s="135">
        <v>1</v>
      </c>
      <c r="AB102" s="135">
        <v>1</v>
      </c>
      <c r="AC102" s="141">
        <v>2559</v>
      </c>
      <c r="AD102" s="430">
        <v>8.4</v>
      </c>
      <c r="AE102" s="430">
        <v>0</v>
      </c>
      <c r="AF102" s="430">
        <v>8.4</v>
      </c>
      <c r="AG102" s="430">
        <v>0</v>
      </c>
      <c r="AH102" s="430">
        <v>0</v>
      </c>
      <c r="AI102" s="430">
        <v>0</v>
      </c>
      <c r="AJ102" s="430">
        <v>0</v>
      </c>
      <c r="AK102" s="430">
        <v>0</v>
      </c>
      <c r="AL102" s="430">
        <v>0</v>
      </c>
      <c r="AM102" s="430">
        <v>0</v>
      </c>
      <c r="AN102" s="135" t="s">
        <v>1366</v>
      </c>
      <c r="AO102" s="156"/>
    </row>
    <row r="103" spans="1:118" s="434" customFormat="1" ht="21.75">
      <c r="A103" s="135">
        <v>5</v>
      </c>
      <c r="B103" s="135">
        <v>86</v>
      </c>
      <c r="C103" s="200" t="s">
        <v>1380</v>
      </c>
      <c r="D103" s="206" t="s">
        <v>1381</v>
      </c>
      <c r="E103" s="135" t="s">
        <v>1382</v>
      </c>
      <c r="F103" s="135" t="s">
        <v>877</v>
      </c>
      <c r="G103" s="135" t="s">
        <v>1056</v>
      </c>
      <c r="H103" s="431" t="s">
        <v>490</v>
      </c>
      <c r="I103" s="432" t="s">
        <v>1338</v>
      </c>
      <c r="J103" s="433">
        <v>17.826599999999999</v>
      </c>
      <c r="K103" s="433">
        <v>102.69240000000001</v>
      </c>
      <c r="L103" s="135">
        <v>2</v>
      </c>
      <c r="M103" s="135">
        <v>7</v>
      </c>
      <c r="N103" s="135">
        <v>18</v>
      </c>
      <c r="O103" s="140">
        <v>0</v>
      </c>
      <c r="P103" s="140">
        <v>4953</v>
      </c>
      <c r="Q103" s="140">
        <v>0</v>
      </c>
      <c r="R103" s="140">
        <v>0</v>
      </c>
      <c r="S103" s="135">
        <v>4</v>
      </c>
      <c r="T103" s="135">
        <v>4</v>
      </c>
      <c r="U103" s="135">
        <v>1</v>
      </c>
      <c r="V103" s="135">
        <v>4</v>
      </c>
      <c r="W103" s="135">
        <v>1</v>
      </c>
      <c r="X103" s="135">
        <v>1</v>
      </c>
      <c r="Y103" s="135">
        <v>1</v>
      </c>
      <c r="Z103" s="135">
        <v>1</v>
      </c>
      <c r="AA103" s="135">
        <v>1</v>
      </c>
      <c r="AB103" s="135">
        <v>1</v>
      </c>
      <c r="AC103" s="141">
        <v>2559</v>
      </c>
      <c r="AD103" s="430">
        <v>1.5</v>
      </c>
      <c r="AE103" s="430">
        <v>0</v>
      </c>
      <c r="AF103" s="430">
        <v>1.5</v>
      </c>
      <c r="AG103" s="430">
        <v>0</v>
      </c>
      <c r="AH103" s="430">
        <v>0</v>
      </c>
      <c r="AI103" s="430">
        <v>0</v>
      </c>
      <c r="AJ103" s="430">
        <v>0</v>
      </c>
      <c r="AK103" s="430">
        <v>0</v>
      </c>
      <c r="AL103" s="430">
        <v>0</v>
      </c>
      <c r="AM103" s="430">
        <v>0</v>
      </c>
      <c r="AN103" s="135" t="s">
        <v>1366</v>
      </c>
      <c r="AO103" s="156"/>
    </row>
    <row r="104" spans="1:118" s="434" customFormat="1" ht="21.75">
      <c r="A104" s="135">
        <v>5</v>
      </c>
      <c r="B104" s="135">
        <v>87</v>
      </c>
      <c r="C104" s="200" t="s">
        <v>1543</v>
      </c>
      <c r="D104" s="140" t="s">
        <v>1368</v>
      </c>
      <c r="E104" s="135" t="s">
        <v>1369</v>
      </c>
      <c r="F104" s="135" t="s">
        <v>1365</v>
      </c>
      <c r="G104" s="135" t="s">
        <v>1056</v>
      </c>
      <c r="H104" s="431" t="s">
        <v>490</v>
      </c>
      <c r="I104" s="432" t="s">
        <v>1370</v>
      </c>
      <c r="J104" s="433">
        <v>17.896100000000001</v>
      </c>
      <c r="K104" s="433">
        <v>102.96299999999999</v>
      </c>
      <c r="L104" s="135">
        <v>2</v>
      </c>
      <c r="M104" s="135">
        <v>7</v>
      </c>
      <c r="N104" s="135">
        <v>2</v>
      </c>
      <c r="O104" s="140">
        <v>0</v>
      </c>
      <c r="P104" s="140">
        <v>0</v>
      </c>
      <c r="Q104" s="140">
        <v>0</v>
      </c>
      <c r="R104" s="140">
        <v>0</v>
      </c>
      <c r="S104" s="135"/>
      <c r="T104" s="135"/>
      <c r="U104" s="135">
        <v>1</v>
      </c>
      <c r="V104" s="135"/>
      <c r="W104" s="135">
        <v>1</v>
      </c>
      <c r="X104" s="135">
        <v>1</v>
      </c>
      <c r="Y104" s="135">
        <v>1</v>
      </c>
      <c r="Z104" s="135"/>
      <c r="AA104" s="135"/>
      <c r="AB104" s="135"/>
      <c r="AC104" s="141">
        <v>2559</v>
      </c>
      <c r="AD104" s="430">
        <v>9</v>
      </c>
      <c r="AE104" s="430"/>
      <c r="AF104" s="430"/>
      <c r="AG104" s="430">
        <v>9</v>
      </c>
      <c r="AH104" s="430"/>
      <c r="AI104" s="430"/>
      <c r="AJ104" s="430"/>
      <c r="AK104" s="430"/>
      <c r="AL104" s="430"/>
      <c r="AM104" s="430"/>
      <c r="AN104" s="135" t="s">
        <v>1366</v>
      </c>
      <c r="AO104" s="156"/>
    </row>
    <row r="105" spans="1:118" s="434" customFormat="1" ht="21.75">
      <c r="A105" s="135">
        <v>5</v>
      </c>
      <c r="B105" s="135">
        <v>88</v>
      </c>
      <c r="C105" s="200" t="s">
        <v>1383</v>
      </c>
      <c r="D105" s="206" t="s">
        <v>1352</v>
      </c>
      <c r="E105" s="135" t="s">
        <v>1352</v>
      </c>
      <c r="F105" s="135" t="s">
        <v>877</v>
      </c>
      <c r="G105" s="135" t="s">
        <v>1056</v>
      </c>
      <c r="H105" s="431" t="s">
        <v>490</v>
      </c>
      <c r="I105" s="432" t="s">
        <v>1338</v>
      </c>
      <c r="J105" s="433">
        <v>17.807500000000001</v>
      </c>
      <c r="K105" s="433">
        <v>102.69240000000001</v>
      </c>
      <c r="L105" s="135">
        <v>2</v>
      </c>
      <c r="M105" s="135">
        <v>7</v>
      </c>
      <c r="N105" s="135">
        <v>14</v>
      </c>
      <c r="O105" s="140">
        <v>0</v>
      </c>
      <c r="P105" s="140">
        <v>5000</v>
      </c>
      <c r="Q105" s="140">
        <v>3500</v>
      </c>
      <c r="R105" s="140">
        <v>0</v>
      </c>
      <c r="S105" s="135">
        <v>4</v>
      </c>
      <c r="T105" s="135">
        <v>4</v>
      </c>
      <c r="U105" s="135">
        <v>1</v>
      </c>
      <c r="V105" s="135">
        <v>4</v>
      </c>
      <c r="W105" s="135">
        <v>1</v>
      </c>
      <c r="X105" s="135">
        <v>1</v>
      </c>
      <c r="Y105" s="135">
        <v>1</v>
      </c>
      <c r="Z105" s="135">
        <v>1</v>
      </c>
      <c r="AA105" s="135">
        <v>1</v>
      </c>
      <c r="AB105" s="135">
        <v>1</v>
      </c>
      <c r="AC105" s="141">
        <v>2559</v>
      </c>
      <c r="AD105" s="430">
        <v>4.5</v>
      </c>
      <c r="AE105" s="430">
        <v>0</v>
      </c>
      <c r="AF105" s="430"/>
      <c r="AG105" s="430">
        <v>4.5</v>
      </c>
      <c r="AH105" s="430"/>
      <c r="AI105" s="430">
        <v>0</v>
      </c>
      <c r="AJ105" s="430">
        <v>0</v>
      </c>
      <c r="AK105" s="430">
        <v>0</v>
      </c>
      <c r="AL105" s="430">
        <v>0</v>
      </c>
      <c r="AM105" s="430">
        <v>0</v>
      </c>
      <c r="AN105" s="135" t="s">
        <v>1366</v>
      </c>
      <c r="AO105" s="156"/>
    </row>
    <row r="106" spans="1:118" s="434" customFormat="1" ht="21.75">
      <c r="A106" s="135">
        <v>5</v>
      </c>
      <c r="B106" s="135">
        <v>89</v>
      </c>
      <c r="C106" s="200" t="s">
        <v>1627</v>
      </c>
      <c r="D106" s="140" t="s">
        <v>1128</v>
      </c>
      <c r="E106" s="135" t="s">
        <v>1384</v>
      </c>
      <c r="F106" s="135" t="s">
        <v>1365</v>
      </c>
      <c r="G106" s="135" t="s">
        <v>1056</v>
      </c>
      <c r="H106" s="431" t="s">
        <v>490</v>
      </c>
      <c r="I106" s="432" t="s">
        <v>1355</v>
      </c>
      <c r="J106" s="433">
        <v>17.850000000000001</v>
      </c>
      <c r="K106" s="433">
        <v>103.1211</v>
      </c>
      <c r="L106" s="135">
        <v>2</v>
      </c>
      <c r="M106" s="135">
        <v>7</v>
      </c>
      <c r="N106" s="135">
        <v>5</v>
      </c>
      <c r="O106" s="140">
        <v>0</v>
      </c>
      <c r="P106" s="327">
        <v>0</v>
      </c>
      <c r="Q106" s="327">
        <v>0</v>
      </c>
      <c r="R106" s="140">
        <v>0</v>
      </c>
      <c r="S106" s="135">
        <v>4</v>
      </c>
      <c r="T106" s="135">
        <v>4</v>
      </c>
      <c r="U106" s="135">
        <v>1</v>
      </c>
      <c r="V106" s="135">
        <v>4</v>
      </c>
      <c r="W106" s="135">
        <v>1</v>
      </c>
      <c r="X106" s="135">
        <v>1</v>
      </c>
      <c r="Y106" s="135">
        <v>1</v>
      </c>
      <c r="Z106" s="135">
        <v>1</v>
      </c>
      <c r="AA106" s="135">
        <v>1</v>
      </c>
      <c r="AB106" s="135">
        <v>1</v>
      </c>
      <c r="AC106" s="141">
        <v>2559</v>
      </c>
      <c r="AD106" s="430">
        <v>8</v>
      </c>
      <c r="AE106" s="430">
        <v>0</v>
      </c>
      <c r="AF106" s="430">
        <v>0</v>
      </c>
      <c r="AG106" s="430">
        <v>8</v>
      </c>
      <c r="AH106" s="430">
        <v>0</v>
      </c>
      <c r="AI106" s="430">
        <v>0</v>
      </c>
      <c r="AJ106" s="430">
        <v>0</v>
      </c>
      <c r="AK106" s="430">
        <v>0</v>
      </c>
      <c r="AL106" s="430">
        <v>0</v>
      </c>
      <c r="AM106" s="430">
        <v>0</v>
      </c>
      <c r="AN106" s="135" t="s">
        <v>1366</v>
      </c>
      <c r="AO106" s="156"/>
    </row>
    <row r="107" spans="1:118" s="434" customFormat="1" ht="21.75">
      <c r="A107" s="135">
        <v>5</v>
      </c>
      <c r="B107" s="135">
        <v>90</v>
      </c>
      <c r="C107" s="200" t="s">
        <v>1398</v>
      </c>
      <c r="D107" s="140" t="s">
        <v>1392</v>
      </c>
      <c r="E107" s="135" t="s">
        <v>1393</v>
      </c>
      <c r="F107" s="135" t="s">
        <v>1365</v>
      </c>
      <c r="G107" s="135" t="s">
        <v>1056</v>
      </c>
      <c r="H107" s="431" t="s">
        <v>490</v>
      </c>
      <c r="I107" s="432" t="s">
        <v>915</v>
      </c>
      <c r="J107" s="433">
        <v>18.057200000000002</v>
      </c>
      <c r="K107" s="433">
        <v>103.151</v>
      </c>
      <c r="L107" s="135">
        <v>2</v>
      </c>
      <c r="M107" s="135">
        <v>7</v>
      </c>
      <c r="N107" s="135">
        <v>15</v>
      </c>
      <c r="O107" s="140">
        <v>0</v>
      </c>
      <c r="P107" s="327">
        <v>0</v>
      </c>
      <c r="Q107" s="327">
        <v>0</v>
      </c>
      <c r="R107" s="140">
        <v>120</v>
      </c>
      <c r="S107" s="135">
        <v>2</v>
      </c>
      <c r="T107" s="135">
        <v>2</v>
      </c>
      <c r="U107" s="135">
        <v>1</v>
      </c>
      <c r="V107" s="135">
        <v>2</v>
      </c>
      <c r="W107" s="135">
        <v>1</v>
      </c>
      <c r="X107" s="135">
        <v>1</v>
      </c>
      <c r="Y107" s="135">
        <v>1</v>
      </c>
      <c r="Z107" s="135">
        <v>1</v>
      </c>
      <c r="AA107" s="135">
        <v>1</v>
      </c>
      <c r="AB107" s="135">
        <v>1</v>
      </c>
      <c r="AC107" s="141">
        <v>2562</v>
      </c>
      <c r="AD107" s="430">
        <v>5</v>
      </c>
      <c r="AE107" s="430">
        <v>0</v>
      </c>
      <c r="AF107" s="430">
        <v>0</v>
      </c>
      <c r="AG107" s="430">
        <v>0</v>
      </c>
      <c r="AH107" s="430">
        <v>0</v>
      </c>
      <c r="AI107" s="430">
        <v>0</v>
      </c>
      <c r="AJ107" s="430">
        <v>5</v>
      </c>
      <c r="AK107" s="430">
        <v>0</v>
      </c>
      <c r="AL107" s="430">
        <v>0</v>
      </c>
      <c r="AM107" s="430">
        <v>0</v>
      </c>
      <c r="AN107" s="135" t="s">
        <v>1366</v>
      </c>
      <c r="AO107" s="156"/>
    </row>
    <row r="108" spans="1:118" s="434" customFormat="1" ht="43.5">
      <c r="A108" s="135">
        <v>5</v>
      </c>
      <c r="B108" s="135">
        <v>91</v>
      </c>
      <c r="C108" s="200" t="s">
        <v>1544</v>
      </c>
      <c r="D108" s="140" t="s">
        <v>1399</v>
      </c>
      <c r="E108" s="135" t="s">
        <v>1374</v>
      </c>
      <c r="F108" s="135" t="s">
        <v>877</v>
      </c>
      <c r="G108" s="135" t="s">
        <v>1056</v>
      </c>
      <c r="H108" s="431" t="s">
        <v>490</v>
      </c>
      <c r="I108" s="432" t="s">
        <v>1338</v>
      </c>
      <c r="J108" s="433">
        <v>17.8691</v>
      </c>
      <c r="K108" s="433">
        <v>102.7169</v>
      </c>
      <c r="L108" s="135">
        <v>2</v>
      </c>
      <c r="M108" s="135">
        <v>7</v>
      </c>
      <c r="N108" s="135">
        <v>18</v>
      </c>
      <c r="O108" s="140">
        <v>0</v>
      </c>
      <c r="P108" s="327">
        <v>0</v>
      </c>
      <c r="Q108" s="327">
        <v>0</v>
      </c>
      <c r="R108" s="140">
        <v>150</v>
      </c>
      <c r="S108" s="135">
        <v>1</v>
      </c>
      <c r="T108" s="135">
        <v>4</v>
      </c>
      <c r="U108" s="135">
        <v>1</v>
      </c>
      <c r="V108" s="135">
        <v>4</v>
      </c>
      <c r="W108" s="135">
        <v>1</v>
      </c>
      <c r="X108" s="135">
        <v>1</v>
      </c>
      <c r="Y108" s="135">
        <v>1</v>
      </c>
      <c r="Z108" s="135">
        <v>1</v>
      </c>
      <c r="AA108" s="135">
        <v>1</v>
      </c>
      <c r="AB108" s="135">
        <v>1</v>
      </c>
      <c r="AC108" s="141">
        <v>2562</v>
      </c>
      <c r="AD108" s="430">
        <v>1</v>
      </c>
      <c r="AE108" s="430">
        <v>0</v>
      </c>
      <c r="AF108" s="430">
        <v>0</v>
      </c>
      <c r="AG108" s="430">
        <v>0</v>
      </c>
      <c r="AH108" s="430">
        <v>0</v>
      </c>
      <c r="AI108" s="430">
        <v>0</v>
      </c>
      <c r="AJ108" s="430">
        <v>1</v>
      </c>
      <c r="AK108" s="430">
        <v>0</v>
      </c>
      <c r="AL108" s="430">
        <v>0</v>
      </c>
      <c r="AM108" s="430">
        <v>0</v>
      </c>
      <c r="AN108" s="135" t="s">
        <v>1366</v>
      </c>
      <c r="AO108" s="156"/>
    </row>
    <row r="109" spans="1:118" s="434" customFormat="1" ht="21.75">
      <c r="A109" s="435">
        <v>5</v>
      </c>
      <c r="B109" s="135">
        <v>92</v>
      </c>
      <c r="C109" s="436" t="s">
        <v>1400</v>
      </c>
      <c r="D109" s="437" t="s">
        <v>1401</v>
      </c>
      <c r="E109" s="435" t="s">
        <v>1402</v>
      </c>
      <c r="F109" s="435" t="s">
        <v>1365</v>
      </c>
      <c r="G109" s="435" t="s">
        <v>1056</v>
      </c>
      <c r="H109" s="438" t="s">
        <v>490</v>
      </c>
      <c r="I109" s="439" t="s">
        <v>915</v>
      </c>
      <c r="J109" s="440">
        <v>18.136321061849628</v>
      </c>
      <c r="K109" s="440">
        <v>103.10579956765389</v>
      </c>
      <c r="L109" s="435">
        <v>2</v>
      </c>
      <c r="M109" s="435">
        <v>7</v>
      </c>
      <c r="N109" s="435">
        <v>5</v>
      </c>
      <c r="O109" s="437">
        <v>0</v>
      </c>
      <c r="P109" s="437">
        <v>500</v>
      </c>
      <c r="Q109" s="441">
        <v>0</v>
      </c>
      <c r="R109" s="437">
        <v>651</v>
      </c>
      <c r="S109" s="435">
        <v>2</v>
      </c>
      <c r="T109" s="435">
        <v>2</v>
      </c>
      <c r="U109" s="435">
        <v>1</v>
      </c>
      <c r="V109" s="435">
        <v>2</v>
      </c>
      <c r="W109" s="435">
        <v>1</v>
      </c>
      <c r="X109" s="435">
        <v>1</v>
      </c>
      <c r="Y109" s="435">
        <v>1</v>
      </c>
      <c r="Z109" s="435">
        <v>1</v>
      </c>
      <c r="AA109" s="435">
        <v>1</v>
      </c>
      <c r="AB109" s="435">
        <v>1</v>
      </c>
      <c r="AC109" s="442">
        <v>2563</v>
      </c>
      <c r="AD109" s="430">
        <v>5</v>
      </c>
      <c r="AE109" s="430">
        <v>0</v>
      </c>
      <c r="AF109" s="430">
        <v>0</v>
      </c>
      <c r="AG109" s="430">
        <v>0</v>
      </c>
      <c r="AH109" s="430">
        <v>0</v>
      </c>
      <c r="AI109" s="430">
        <v>0</v>
      </c>
      <c r="AJ109" s="430">
        <v>0</v>
      </c>
      <c r="AK109" s="430">
        <v>5</v>
      </c>
      <c r="AL109" s="430">
        <v>0</v>
      </c>
      <c r="AM109" s="430">
        <v>0</v>
      </c>
      <c r="AN109" s="435" t="s">
        <v>1366</v>
      </c>
      <c r="AO109" s="195"/>
    </row>
    <row r="110" spans="1:118" s="434" customFormat="1" ht="21.75">
      <c r="A110" s="435">
        <v>5</v>
      </c>
      <c r="B110" s="135">
        <v>93</v>
      </c>
      <c r="C110" s="436" t="s">
        <v>1403</v>
      </c>
      <c r="D110" s="437" t="s">
        <v>1404</v>
      </c>
      <c r="E110" s="435" t="s">
        <v>1364</v>
      </c>
      <c r="F110" s="435" t="s">
        <v>1365</v>
      </c>
      <c r="G110" s="435" t="s">
        <v>1056</v>
      </c>
      <c r="H110" s="438" t="s">
        <v>490</v>
      </c>
      <c r="I110" s="439" t="s">
        <v>915</v>
      </c>
      <c r="J110" s="440">
        <v>18.061626228399842</v>
      </c>
      <c r="K110" s="440">
        <v>103.17444854225502</v>
      </c>
      <c r="L110" s="435">
        <v>2</v>
      </c>
      <c r="M110" s="435">
        <v>7</v>
      </c>
      <c r="N110" s="435">
        <v>3</v>
      </c>
      <c r="O110" s="437">
        <v>0</v>
      </c>
      <c r="P110" s="437">
        <v>2000</v>
      </c>
      <c r="Q110" s="441">
        <v>0</v>
      </c>
      <c r="R110" s="441">
        <v>0</v>
      </c>
      <c r="S110" s="435">
        <v>2</v>
      </c>
      <c r="T110" s="435">
        <v>2</v>
      </c>
      <c r="U110" s="435">
        <v>1</v>
      </c>
      <c r="V110" s="435">
        <v>2</v>
      </c>
      <c r="W110" s="435">
        <v>1</v>
      </c>
      <c r="X110" s="435">
        <v>1</v>
      </c>
      <c r="Y110" s="435">
        <v>1</v>
      </c>
      <c r="Z110" s="435">
        <v>1</v>
      </c>
      <c r="AA110" s="435">
        <v>1</v>
      </c>
      <c r="AB110" s="435">
        <v>1</v>
      </c>
      <c r="AC110" s="442">
        <v>2563</v>
      </c>
      <c r="AD110" s="430">
        <v>5</v>
      </c>
      <c r="AE110" s="430">
        <v>0</v>
      </c>
      <c r="AF110" s="430">
        <v>0</v>
      </c>
      <c r="AG110" s="430">
        <v>0</v>
      </c>
      <c r="AH110" s="430">
        <v>0</v>
      </c>
      <c r="AI110" s="430">
        <v>0</v>
      </c>
      <c r="AJ110" s="430">
        <v>0</v>
      </c>
      <c r="AK110" s="430">
        <v>5</v>
      </c>
      <c r="AL110" s="430">
        <v>0</v>
      </c>
      <c r="AM110" s="430">
        <v>0</v>
      </c>
      <c r="AN110" s="435" t="s">
        <v>1366</v>
      </c>
      <c r="AO110" s="195"/>
    </row>
    <row r="111" spans="1:118" s="434" customFormat="1" ht="21.75">
      <c r="A111" s="435">
        <v>5</v>
      </c>
      <c r="B111" s="135">
        <v>94</v>
      </c>
      <c r="C111" s="436" t="s">
        <v>1405</v>
      </c>
      <c r="D111" s="437" t="s">
        <v>1406</v>
      </c>
      <c r="E111" s="435" t="s">
        <v>1406</v>
      </c>
      <c r="F111" s="435" t="s">
        <v>877</v>
      </c>
      <c r="G111" s="435" t="s">
        <v>1056</v>
      </c>
      <c r="H111" s="438" t="s">
        <v>490</v>
      </c>
      <c r="I111" s="439" t="s">
        <v>1338</v>
      </c>
      <c r="J111" s="440">
        <v>17.80274076924816</v>
      </c>
      <c r="K111" s="440">
        <v>102.6698906622306</v>
      </c>
      <c r="L111" s="435">
        <v>2</v>
      </c>
      <c r="M111" s="435">
        <v>7</v>
      </c>
      <c r="N111" s="435">
        <v>8</v>
      </c>
      <c r="O111" s="437">
        <v>0</v>
      </c>
      <c r="P111" s="437">
        <v>20538</v>
      </c>
      <c r="Q111" s="441">
        <v>0</v>
      </c>
      <c r="R111" s="437">
        <v>650</v>
      </c>
      <c r="S111" s="435">
        <v>2</v>
      </c>
      <c r="T111" s="435">
        <v>2</v>
      </c>
      <c r="U111" s="435">
        <v>1</v>
      </c>
      <c r="V111" s="435">
        <v>2</v>
      </c>
      <c r="W111" s="435">
        <v>1</v>
      </c>
      <c r="X111" s="435">
        <v>1</v>
      </c>
      <c r="Y111" s="435">
        <v>1</v>
      </c>
      <c r="Z111" s="435">
        <v>1</v>
      </c>
      <c r="AA111" s="435">
        <v>1</v>
      </c>
      <c r="AB111" s="435">
        <v>1</v>
      </c>
      <c r="AC111" s="442">
        <v>2564</v>
      </c>
      <c r="AD111" s="430">
        <v>20</v>
      </c>
      <c r="AE111" s="430">
        <v>0</v>
      </c>
      <c r="AF111" s="430">
        <v>0</v>
      </c>
      <c r="AG111" s="430">
        <v>0</v>
      </c>
      <c r="AH111" s="430">
        <v>0</v>
      </c>
      <c r="AI111" s="430">
        <v>0</v>
      </c>
      <c r="AJ111" s="430">
        <v>0</v>
      </c>
      <c r="AK111" s="430">
        <v>0</v>
      </c>
      <c r="AL111" s="430">
        <v>20</v>
      </c>
      <c r="AM111" s="430">
        <v>0</v>
      </c>
      <c r="AN111" s="435" t="s">
        <v>1366</v>
      </c>
      <c r="AO111" s="195"/>
    </row>
    <row r="112" spans="1:118" s="434" customFormat="1" ht="21.75">
      <c r="A112" s="435">
        <v>5</v>
      </c>
      <c r="B112" s="135">
        <v>95</v>
      </c>
      <c r="C112" s="436" t="s">
        <v>1407</v>
      </c>
      <c r="D112" s="437" t="s">
        <v>1408</v>
      </c>
      <c r="E112" s="435" t="s">
        <v>1382</v>
      </c>
      <c r="F112" s="435" t="s">
        <v>877</v>
      </c>
      <c r="G112" s="435" t="s">
        <v>1056</v>
      </c>
      <c r="H112" s="438" t="s">
        <v>490</v>
      </c>
      <c r="I112" s="439" t="s">
        <v>1338</v>
      </c>
      <c r="J112" s="440">
        <v>17.826599999999999</v>
      </c>
      <c r="K112" s="440">
        <v>102.69240000000001</v>
      </c>
      <c r="L112" s="435">
        <v>2</v>
      </c>
      <c r="M112" s="435">
        <v>7</v>
      </c>
      <c r="N112" s="435">
        <v>8</v>
      </c>
      <c r="O112" s="437">
        <v>0</v>
      </c>
      <c r="P112" s="437">
        <v>4953</v>
      </c>
      <c r="Q112" s="441">
        <v>0</v>
      </c>
      <c r="R112" s="437">
        <v>360</v>
      </c>
      <c r="S112" s="435">
        <v>2</v>
      </c>
      <c r="T112" s="435">
        <v>2</v>
      </c>
      <c r="U112" s="435">
        <v>1</v>
      </c>
      <c r="V112" s="435">
        <v>2</v>
      </c>
      <c r="W112" s="435">
        <v>1</v>
      </c>
      <c r="X112" s="435">
        <v>1</v>
      </c>
      <c r="Y112" s="435">
        <v>1</v>
      </c>
      <c r="Z112" s="435">
        <v>1</v>
      </c>
      <c r="AA112" s="435">
        <v>1</v>
      </c>
      <c r="AB112" s="435">
        <v>1</v>
      </c>
      <c r="AC112" s="442">
        <v>2564</v>
      </c>
      <c r="AD112" s="430">
        <v>20</v>
      </c>
      <c r="AE112" s="430">
        <v>0</v>
      </c>
      <c r="AF112" s="430">
        <v>0</v>
      </c>
      <c r="AG112" s="430">
        <v>0</v>
      </c>
      <c r="AH112" s="430">
        <v>0</v>
      </c>
      <c r="AI112" s="430">
        <v>0</v>
      </c>
      <c r="AJ112" s="430">
        <v>0</v>
      </c>
      <c r="AK112" s="430">
        <v>0</v>
      </c>
      <c r="AL112" s="430">
        <v>0</v>
      </c>
      <c r="AM112" s="430">
        <v>20</v>
      </c>
      <c r="AN112" s="435" t="s">
        <v>1366</v>
      </c>
      <c r="AO112" s="195"/>
    </row>
    <row r="113" spans="1:43" s="443" customFormat="1" ht="21.75">
      <c r="A113" s="435">
        <v>5</v>
      </c>
      <c r="B113" s="135">
        <v>96</v>
      </c>
      <c r="C113" s="436" t="s">
        <v>1409</v>
      </c>
      <c r="D113" s="437" t="s">
        <v>1399</v>
      </c>
      <c r="E113" s="435" t="s">
        <v>1374</v>
      </c>
      <c r="F113" s="435" t="s">
        <v>877</v>
      </c>
      <c r="G113" s="435" t="s">
        <v>1056</v>
      </c>
      <c r="H113" s="438" t="s">
        <v>490</v>
      </c>
      <c r="I113" s="439" t="s">
        <v>1338</v>
      </c>
      <c r="J113" s="440">
        <v>17.8691</v>
      </c>
      <c r="K113" s="440">
        <v>102.7169</v>
      </c>
      <c r="L113" s="435">
        <v>2</v>
      </c>
      <c r="M113" s="435">
        <v>7</v>
      </c>
      <c r="N113" s="435">
        <v>8</v>
      </c>
      <c r="O113" s="437">
        <v>0</v>
      </c>
      <c r="P113" s="437">
        <v>9038</v>
      </c>
      <c r="Q113" s="441">
        <v>0</v>
      </c>
      <c r="R113" s="437">
        <v>150</v>
      </c>
      <c r="S113" s="435">
        <v>2</v>
      </c>
      <c r="T113" s="435">
        <v>2</v>
      </c>
      <c r="U113" s="435">
        <v>1</v>
      </c>
      <c r="V113" s="435">
        <v>2</v>
      </c>
      <c r="W113" s="435">
        <v>1</v>
      </c>
      <c r="X113" s="435">
        <v>1</v>
      </c>
      <c r="Y113" s="435">
        <v>1</v>
      </c>
      <c r="Z113" s="435">
        <v>1</v>
      </c>
      <c r="AA113" s="435">
        <v>1</v>
      </c>
      <c r="AB113" s="435">
        <v>1</v>
      </c>
      <c r="AC113" s="442">
        <v>2564</v>
      </c>
      <c r="AD113" s="430">
        <v>15</v>
      </c>
      <c r="AE113" s="430">
        <v>0</v>
      </c>
      <c r="AF113" s="430">
        <v>0</v>
      </c>
      <c r="AG113" s="430">
        <v>0</v>
      </c>
      <c r="AH113" s="430">
        <v>0</v>
      </c>
      <c r="AI113" s="430">
        <v>0</v>
      </c>
      <c r="AJ113" s="430">
        <v>0</v>
      </c>
      <c r="AK113" s="430">
        <v>0</v>
      </c>
      <c r="AL113" s="430">
        <v>0</v>
      </c>
      <c r="AM113" s="430">
        <v>15</v>
      </c>
      <c r="AN113" s="435" t="s">
        <v>1366</v>
      </c>
      <c r="AO113" s="195"/>
    </row>
    <row r="114" spans="1:43" s="434" customFormat="1" ht="21.75">
      <c r="A114" s="135">
        <v>5</v>
      </c>
      <c r="B114" s="135">
        <v>97</v>
      </c>
      <c r="C114" s="200" t="s">
        <v>1391</v>
      </c>
      <c r="D114" s="140" t="s">
        <v>1392</v>
      </c>
      <c r="E114" s="135" t="s">
        <v>1393</v>
      </c>
      <c r="F114" s="135" t="s">
        <v>1365</v>
      </c>
      <c r="G114" s="135" t="s">
        <v>1056</v>
      </c>
      <c r="H114" s="431" t="s">
        <v>490</v>
      </c>
      <c r="I114" s="432" t="s">
        <v>915</v>
      </c>
      <c r="J114" s="433">
        <v>18.015927415101324</v>
      </c>
      <c r="K114" s="433">
        <v>103.08206741575572</v>
      </c>
      <c r="L114" s="135">
        <v>2</v>
      </c>
      <c r="M114" s="135">
        <v>7</v>
      </c>
      <c r="N114" s="135">
        <v>1</v>
      </c>
      <c r="O114" s="140">
        <v>3000</v>
      </c>
      <c r="P114" s="327">
        <v>0</v>
      </c>
      <c r="Q114" s="327">
        <v>0</v>
      </c>
      <c r="R114" s="140">
        <v>120</v>
      </c>
      <c r="S114" s="135">
        <v>2</v>
      </c>
      <c r="T114" s="135">
        <v>2</v>
      </c>
      <c r="U114" s="135">
        <v>1</v>
      </c>
      <c r="V114" s="135">
        <v>2</v>
      </c>
      <c r="W114" s="135">
        <v>1</v>
      </c>
      <c r="X114" s="135">
        <v>1</v>
      </c>
      <c r="Y114" s="135">
        <v>1</v>
      </c>
      <c r="Z114" s="135">
        <v>1</v>
      </c>
      <c r="AA114" s="135">
        <v>1</v>
      </c>
      <c r="AB114" s="135">
        <v>1</v>
      </c>
      <c r="AC114" s="141">
        <v>2561</v>
      </c>
      <c r="AD114" s="430">
        <v>10</v>
      </c>
      <c r="AE114" s="430">
        <v>0</v>
      </c>
      <c r="AF114" s="430">
        <v>0</v>
      </c>
      <c r="AG114" s="430">
        <v>0</v>
      </c>
      <c r="AH114" s="430">
        <v>0</v>
      </c>
      <c r="AI114" s="430">
        <v>10</v>
      </c>
      <c r="AJ114" s="430">
        <v>0</v>
      </c>
      <c r="AK114" s="430">
        <v>0</v>
      </c>
      <c r="AL114" s="430">
        <v>0</v>
      </c>
      <c r="AM114" s="430">
        <v>0</v>
      </c>
      <c r="AN114" s="135" t="s">
        <v>1366</v>
      </c>
      <c r="AO114" s="156"/>
    </row>
    <row r="115" spans="1:43" s="434" customFormat="1" ht="21.75">
      <c r="A115" s="135">
        <v>5</v>
      </c>
      <c r="B115" s="135">
        <v>98</v>
      </c>
      <c r="C115" s="200" t="s">
        <v>1394</v>
      </c>
      <c r="D115" s="140" t="s">
        <v>1379</v>
      </c>
      <c r="E115" s="135" t="s">
        <v>1376</v>
      </c>
      <c r="F115" s="135" t="s">
        <v>1059</v>
      </c>
      <c r="G115" s="135" t="s">
        <v>1056</v>
      </c>
      <c r="H115" s="431" t="s">
        <v>490</v>
      </c>
      <c r="I115" s="432" t="s">
        <v>1338</v>
      </c>
      <c r="J115" s="433">
        <v>17.681746777618937</v>
      </c>
      <c r="K115" s="433">
        <v>102.60019079590138</v>
      </c>
      <c r="L115" s="135">
        <v>2</v>
      </c>
      <c r="M115" s="135">
        <v>7</v>
      </c>
      <c r="N115" s="135">
        <v>5</v>
      </c>
      <c r="O115" s="140">
        <v>0</v>
      </c>
      <c r="P115" s="327">
        <v>0</v>
      </c>
      <c r="Q115" s="327">
        <v>8.6199999999999992</v>
      </c>
      <c r="R115" s="140">
        <v>0</v>
      </c>
      <c r="S115" s="135">
        <v>2</v>
      </c>
      <c r="T115" s="135">
        <v>2</v>
      </c>
      <c r="U115" s="135">
        <v>1</v>
      </c>
      <c r="V115" s="135">
        <v>2</v>
      </c>
      <c r="W115" s="135">
        <v>1</v>
      </c>
      <c r="X115" s="135">
        <v>1</v>
      </c>
      <c r="Y115" s="135">
        <v>1</v>
      </c>
      <c r="Z115" s="135">
        <v>1</v>
      </c>
      <c r="AA115" s="135">
        <v>1</v>
      </c>
      <c r="AB115" s="135">
        <v>1</v>
      </c>
      <c r="AC115" s="141">
        <v>2561</v>
      </c>
      <c r="AD115" s="430">
        <v>5</v>
      </c>
      <c r="AE115" s="430">
        <v>0</v>
      </c>
      <c r="AF115" s="430">
        <v>0</v>
      </c>
      <c r="AG115" s="430">
        <v>0</v>
      </c>
      <c r="AH115" s="430">
        <v>0</v>
      </c>
      <c r="AI115" s="430">
        <v>5</v>
      </c>
      <c r="AJ115" s="430">
        <v>0</v>
      </c>
      <c r="AK115" s="430">
        <v>0</v>
      </c>
      <c r="AL115" s="430">
        <v>0</v>
      </c>
      <c r="AM115" s="430">
        <v>0</v>
      </c>
      <c r="AN115" s="135" t="s">
        <v>1366</v>
      </c>
      <c r="AO115" s="156"/>
    </row>
    <row r="116" spans="1:43" s="434" customFormat="1" ht="21.75">
      <c r="A116" s="135">
        <v>5</v>
      </c>
      <c r="B116" s="135">
        <v>99</v>
      </c>
      <c r="C116" s="200" t="s">
        <v>1395</v>
      </c>
      <c r="D116" s="140" t="s">
        <v>1368</v>
      </c>
      <c r="E116" s="135" t="s">
        <v>1369</v>
      </c>
      <c r="F116" s="135" t="s">
        <v>1365</v>
      </c>
      <c r="G116" s="135" t="s">
        <v>1056</v>
      </c>
      <c r="H116" s="431" t="s">
        <v>490</v>
      </c>
      <c r="I116" s="432" t="s">
        <v>1370</v>
      </c>
      <c r="J116" s="433">
        <v>17.896100000000001</v>
      </c>
      <c r="K116" s="433">
        <v>102.96299999999999</v>
      </c>
      <c r="L116" s="135">
        <v>2</v>
      </c>
      <c r="M116" s="135">
        <v>7</v>
      </c>
      <c r="N116" s="135">
        <v>1</v>
      </c>
      <c r="O116" s="140">
        <v>0</v>
      </c>
      <c r="P116" s="327">
        <v>0</v>
      </c>
      <c r="Q116" s="327">
        <v>0</v>
      </c>
      <c r="R116" s="140">
        <v>150</v>
      </c>
      <c r="S116" s="135">
        <v>2</v>
      </c>
      <c r="T116" s="135">
        <v>2</v>
      </c>
      <c r="U116" s="135">
        <v>1</v>
      </c>
      <c r="V116" s="135">
        <v>2</v>
      </c>
      <c r="W116" s="135">
        <v>1</v>
      </c>
      <c r="X116" s="135">
        <v>1</v>
      </c>
      <c r="Y116" s="135">
        <v>1</v>
      </c>
      <c r="Z116" s="135">
        <v>1</v>
      </c>
      <c r="AA116" s="135">
        <v>1</v>
      </c>
      <c r="AB116" s="135">
        <v>1</v>
      </c>
      <c r="AC116" s="141">
        <v>2561</v>
      </c>
      <c r="AD116" s="430">
        <v>4</v>
      </c>
      <c r="AE116" s="430">
        <v>0</v>
      </c>
      <c r="AF116" s="430">
        <v>0</v>
      </c>
      <c r="AG116" s="430">
        <v>0</v>
      </c>
      <c r="AH116" s="430">
        <v>0</v>
      </c>
      <c r="AI116" s="430">
        <v>4</v>
      </c>
      <c r="AJ116" s="430">
        <v>0</v>
      </c>
      <c r="AK116" s="430">
        <v>0</v>
      </c>
      <c r="AL116" s="430">
        <v>0</v>
      </c>
      <c r="AM116" s="430">
        <v>0</v>
      </c>
      <c r="AN116" s="135" t="s">
        <v>1366</v>
      </c>
      <c r="AO116" s="156"/>
    </row>
    <row r="117" spans="1:43" s="434" customFormat="1" ht="21.75">
      <c r="A117" s="135"/>
      <c r="B117" s="135"/>
      <c r="C117" s="200"/>
      <c r="D117" s="140"/>
      <c r="E117" s="135"/>
      <c r="F117" s="135"/>
      <c r="G117" s="135"/>
      <c r="H117" s="431"/>
      <c r="I117" s="432"/>
      <c r="J117" s="135"/>
      <c r="K117" s="135"/>
      <c r="L117" s="433"/>
      <c r="M117" s="433"/>
      <c r="N117" s="135"/>
      <c r="O117" s="135"/>
      <c r="P117" s="135"/>
      <c r="Q117" s="140"/>
      <c r="R117" s="327"/>
      <c r="S117" s="327"/>
      <c r="T117" s="140"/>
      <c r="U117" s="135"/>
      <c r="V117" s="135"/>
      <c r="W117" s="135"/>
      <c r="X117" s="135"/>
      <c r="Y117" s="135"/>
      <c r="Z117" s="135"/>
      <c r="AA117" s="135"/>
      <c r="AB117" s="135"/>
      <c r="AC117" s="135"/>
      <c r="AD117" s="430"/>
      <c r="AE117" s="430"/>
      <c r="AF117" s="430"/>
      <c r="AG117" s="430"/>
      <c r="AH117" s="430"/>
      <c r="AI117" s="430"/>
      <c r="AJ117" s="430"/>
      <c r="AK117" s="430"/>
      <c r="AL117" s="430"/>
      <c r="AM117" s="430"/>
      <c r="AN117" s="444"/>
      <c r="AO117" s="474"/>
      <c r="AP117" s="445"/>
      <c r="AQ117" s="135"/>
    </row>
    <row r="118" spans="1:43" s="205" customFormat="1" ht="21.75">
      <c r="A118" s="156"/>
      <c r="B118" s="156"/>
      <c r="C118" s="401" t="s">
        <v>158</v>
      </c>
      <c r="D118" s="165"/>
      <c r="E118" s="156"/>
      <c r="F118" s="156"/>
      <c r="G118" s="156"/>
      <c r="H118" s="201"/>
      <c r="I118" s="202"/>
      <c r="J118" s="203"/>
      <c r="K118" s="203"/>
      <c r="L118" s="156"/>
      <c r="M118" s="156"/>
      <c r="N118" s="156"/>
      <c r="O118" s="165"/>
      <c r="P118" s="204"/>
      <c r="Q118" s="204"/>
      <c r="R118" s="165"/>
      <c r="S118" s="156"/>
      <c r="T118" s="156"/>
      <c r="U118" s="156"/>
      <c r="V118" s="156"/>
      <c r="W118" s="156"/>
      <c r="X118" s="156"/>
      <c r="Y118" s="156"/>
      <c r="Z118" s="156"/>
      <c r="AA118" s="156"/>
      <c r="AB118" s="156"/>
      <c r="AC118" s="166"/>
      <c r="AD118" s="430"/>
      <c r="AE118" s="430"/>
      <c r="AF118" s="430"/>
      <c r="AG118" s="430"/>
      <c r="AH118" s="430"/>
      <c r="AI118" s="430"/>
      <c r="AJ118" s="430"/>
      <c r="AK118" s="430"/>
      <c r="AL118" s="430"/>
      <c r="AM118" s="430"/>
      <c r="AN118" s="156"/>
      <c r="AO118" s="156"/>
    </row>
    <row r="119" spans="1:43" s="163" customFormat="1" ht="43.5">
      <c r="A119" s="156">
        <v>5</v>
      </c>
      <c r="B119" s="156">
        <v>100</v>
      </c>
      <c r="C119" s="185" t="s">
        <v>1150</v>
      </c>
      <c r="D119" s="186" t="s">
        <v>1151</v>
      </c>
      <c r="E119" s="186" t="s">
        <v>1152</v>
      </c>
      <c r="F119" s="186" t="s">
        <v>877</v>
      </c>
      <c r="G119" s="186" t="s">
        <v>1153</v>
      </c>
      <c r="H119" s="176" t="s">
        <v>490</v>
      </c>
      <c r="I119" s="156"/>
      <c r="J119" s="177">
        <v>17.503399999999999</v>
      </c>
      <c r="K119" s="177">
        <v>101.6318</v>
      </c>
      <c r="L119" s="156">
        <v>2</v>
      </c>
      <c r="M119" s="156">
        <v>3</v>
      </c>
      <c r="N119" s="156">
        <v>18</v>
      </c>
      <c r="O119" s="324"/>
      <c r="P119" s="324">
        <v>785</v>
      </c>
      <c r="Q119" s="204"/>
      <c r="R119" s="165">
        <v>62</v>
      </c>
      <c r="S119" s="156">
        <v>4</v>
      </c>
      <c r="T119" s="156">
        <v>4</v>
      </c>
      <c r="U119" s="156">
        <v>1</v>
      </c>
      <c r="V119" s="156">
        <v>4</v>
      </c>
      <c r="W119" s="156">
        <v>1</v>
      </c>
      <c r="X119" s="156">
        <v>1</v>
      </c>
      <c r="Y119" s="575">
        <v>1</v>
      </c>
      <c r="Z119" s="575">
        <v>1</v>
      </c>
      <c r="AA119" s="575">
        <v>1</v>
      </c>
      <c r="AB119" s="575">
        <v>1</v>
      </c>
      <c r="AC119" s="166">
        <v>2558</v>
      </c>
      <c r="AD119" s="430">
        <v>5</v>
      </c>
      <c r="AE119" s="430">
        <v>5</v>
      </c>
      <c r="AF119" s="430"/>
      <c r="AG119" s="430"/>
      <c r="AH119" s="430"/>
      <c r="AI119" s="430"/>
      <c r="AJ119" s="430"/>
      <c r="AK119" s="430"/>
      <c r="AL119" s="430"/>
      <c r="AM119" s="430"/>
      <c r="AN119" s="156" t="s">
        <v>1154</v>
      </c>
      <c r="AO119" s="156"/>
    </row>
    <row r="120" spans="1:43" s="163" customFormat="1" ht="43.5">
      <c r="A120" s="156">
        <v>5</v>
      </c>
      <c r="B120" s="156">
        <v>101</v>
      </c>
      <c r="C120" s="185" t="s">
        <v>1155</v>
      </c>
      <c r="D120" s="186" t="s">
        <v>1151</v>
      </c>
      <c r="E120" s="186" t="s">
        <v>1152</v>
      </c>
      <c r="F120" s="186" t="s">
        <v>877</v>
      </c>
      <c r="G120" s="186" t="s">
        <v>1153</v>
      </c>
      <c r="H120" s="176" t="s">
        <v>490</v>
      </c>
      <c r="I120" s="156"/>
      <c r="J120" s="177">
        <v>17.501280000000001</v>
      </c>
      <c r="K120" s="177">
        <v>101.63330000000001</v>
      </c>
      <c r="L120" s="156">
        <v>2</v>
      </c>
      <c r="M120" s="156">
        <v>3</v>
      </c>
      <c r="N120" s="156">
        <v>18</v>
      </c>
      <c r="O120" s="312"/>
      <c r="P120" s="312">
        <v>177</v>
      </c>
      <c r="Q120" s="204"/>
      <c r="R120" s="165">
        <v>62</v>
      </c>
      <c r="S120" s="156">
        <v>4</v>
      </c>
      <c r="T120" s="156">
        <v>4</v>
      </c>
      <c r="U120" s="156">
        <v>1</v>
      </c>
      <c r="V120" s="156">
        <v>4</v>
      </c>
      <c r="W120" s="156">
        <v>1</v>
      </c>
      <c r="X120" s="156">
        <v>1</v>
      </c>
      <c r="Y120" s="575">
        <v>1</v>
      </c>
      <c r="Z120" s="575">
        <v>1</v>
      </c>
      <c r="AA120" s="575">
        <v>1</v>
      </c>
      <c r="AB120" s="575">
        <v>1</v>
      </c>
      <c r="AC120" s="166">
        <v>2558</v>
      </c>
      <c r="AD120" s="430">
        <v>8</v>
      </c>
      <c r="AE120" s="430">
        <v>8</v>
      </c>
      <c r="AF120" s="430"/>
      <c r="AG120" s="430"/>
      <c r="AH120" s="430"/>
      <c r="AI120" s="430"/>
      <c r="AJ120" s="430"/>
      <c r="AK120" s="430"/>
      <c r="AL120" s="430"/>
      <c r="AM120" s="430"/>
      <c r="AN120" s="156" t="s">
        <v>1154</v>
      </c>
      <c r="AO120" s="156"/>
    </row>
    <row r="121" spans="1:43" s="163" customFormat="1">
      <c r="A121" s="156">
        <v>5</v>
      </c>
      <c r="B121" s="156">
        <v>102</v>
      </c>
      <c r="C121" s="173" t="s">
        <v>1156</v>
      </c>
      <c r="D121" s="174"/>
      <c r="E121" s="175" t="s">
        <v>1157</v>
      </c>
      <c r="F121" s="175" t="s">
        <v>1158</v>
      </c>
      <c r="G121" s="175" t="s">
        <v>1153</v>
      </c>
      <c r="H121" s="176" t="s">
        <v>490</v>
      </c>
      <c r="I121" s="176"/>
      <c r="J121" s="177">
        <v>17.34918</v>
      </c>
      <c r="K121" s="177">
        <v>101.6309</v>
      </c>
      <c r="L121" s="156">
        <v>2</v>
      </c>
      <c r="M121" s="156">
        <v>7</v>
      </c>
      <c r="N121" s="156">
        <v>7</v>
      </c>
      <c r="O121" s="312">
        <v>400</v>
      </c>
      <c r="P121" s="165"/>
      <c r="Q121" s="204"/>
      <c r="R121" s="165">
        <v>150</v>
      </c>
      <c r="S121" s="156">
        <v>4</v>
      </c>
      <c r="T121" s="156">
        <v>4</v>
      </c>
      <c r="U121" s="156">
        <v>1</v>
      </c>
      <c r="V121" s="156">
        <v>4</v>
      </c>
      <c r="W121" s="156">
        <v>1</v>
      </c>
      <c r="X121" s="156">
        <v>1</v>
      </c>
      <c r="Y121" s="575">
        <v>1</v>
      </c>
      <c r="Z121" s="575">
        <v>1</v>
      </c>
      <c r="AA121" s="575">
        <v>1</v>
      </c>
      <c r="AB121" s="575">
        <v>1</v>
      </c>
      <c r="AC121" s="166">
        <v>2558</v>
      </c>
      <c r="AD121" s="430">
        <v>8</v>
      </c>
      <c r="AE121" s="430">
        <v>8</v>
      </c>
      <c r="AF121" s="430"/>
      <c r="AG121" s="430"/>
      <c r="AH121" s="430"/>
      <c r="AI121" s="430"/>
      <c r="AJ121" s="430"/>
      <c r="AK121" s="430"/>
      <c r="AL121" s="430"/>
      <c r="AM121" s="430"/>
      <c r="AN121" s="156" t="s">
        <v>1154</v>
      </c>
      <c r="AO121" s="156"/>
    </row>
    <row r="122" spans="1:43" s="163" customFormat="1">
      <c r="A122" s="156">
        <v>5</v>
      </c>
      <c r="B122" s="156">
        <v>103</v>
      </c>
      <c r="C122" s="173" t="s">
        <v>1159</v>
      </c>
      <c r="D122" s="174"/>
      <c r="E122" s="175" t="s">
        <v>1160</v>
      </c>
      <c r="F122" s="175" t="s">
        <v>877</v>
      </c>
      <c r="G122" s="175" t="s">
        <v>1153</v>
      </c>
      <c r="H122" s="176" t="s">
        <v>490</v>
      </c>
      <c r="I122" s="176"/>
      <c r="J122" s="177">
        <v>17.610600000000002</v>
      </c>
      <c r="K122" s="177">
        <v>101.73335</v>
      </c>
      <c r="L122" s="156">
        <v>2</v>
      </c>
      <c r="M122" s="156">
        <v>7</v>
      </c>
      <c r="N122" s="156">
        <v>7</v>
      </c>
      <c r="O122" s="312">
        <v>1000</v>
      </c>
      <c r="P122" s="165"/>
      <c r="Q122" s="204"/>
      <c r="R122" s="165">
        <v>67</v>
      </c>
      <c r="S122" s="156">
        <v>4</v>
      </c>
      <c r="T122" s="156">
        <v>4</v>
      </c>
      <c r="U122" s="156">
        <v>1</v>
      </c>
      <c r="V122" s="156">
        <v>4</v>
      </c>
      <c r="W122" s="156">
        <v>1</v>
      </c>
      <c r="X122" s="156">
        <v>1</v>
      </c>
      <c r="Y122" s="575">
        <v>1</v>
      </c>
      <c r="Z122" s="575">
        <v>1</v>
      </c>
      <c r="AA122" s="575">
        <v>1</v>
      </c>
      <c r="AB122" s="575">
        <v>1</v>
      </c>
      <c r="AC122" s="166">
        <v>2558</v>
      </c>
      <c r="AD122" s="430">
        <v>5</v>
      </c>
      <c r="AE122" s="430">
        <v>5</v>
      </c>
      <c r="AF122" s="430"/>
      <c r="AG122" s="430"/>
      <c r="AH122" s="430"/>
      <c r="AI122" s="430"/>
      <c r="AJ122" s="430"/>
      <c r="AK122" s="430"/>
      <c r="AL122" s="430"/>
      <c r="AM122" s="430"/>
      <c r="AN122" s="156" t="s">
        <v>1154</v>
      </c>
      <c r="AO122" s="156"/>
    </row>
    <row r="123" spans="1:43" s="163" customFormat="1">
      <c r="A123" s="156">
        <v>5</v>
      </c>
      <c r="B123" s="156">
        <v>104</v>
      </c>
      <c r="C123" s="173" t="s">
        <v>1161</v>
      </c>
      <c r="D123" s="175" t="s">
        <v>1162</v>
      </c>
      <c r="E123" s="175" t="s">
        <v>1162</v>
      </c>
      <c r="F123" s="175" t="s">
        <v>1163</v>
      </c>
      <c r="G123" s="175" t="s">
        <v>1153</v>
      </c>
      <c r="H123" s="176" t="s">
        <v>490</v>
      </c>
      <c r="I123" s="176"/>
      <c r="J123" s="177">
        <v>17.702746999999999</v>
      </c>
      <c r="K123" s="177">
        <v>101.91959</v>
      </c>
      <c r="L123" s="156">
        <v>2</v>
      </c>
      <c r="M123" s="156">
        <v>7</v>
      </c>
      <c r="N123" s="156">
        <v>14</v>
      </c>
      <c r="O123" s="312">
        <v>2000</v>
      </c>
      <c r="P123" s="165"/>
      <c r="Q123" s="204"/>
      <c r="R123" s="165">
        <v>146</v>
      </c>
      <c r="S123" s="156">
        <v>4</v>
      </c>
      <c r="T123" s="156">
        <v>4</v>
      </c>
      <c r="U123" s="156">
        <v>1</v>
      </c>
      <c r="V123" s="156">
        <v>4</v>
      </c>
      <c r="W123" s="156">
        <v>1</v>
      </c>
      <c r="X123" s="156">
        <v>1</v>
      </c>
      <c r="Y123" s="575">
        <v>1</v>
      </c>
      <c r="Z123" s="575">
        <v>1</v>
      </c>
      <c r="AA123" s="575">
        <v>1</v>
      </c>
      <c r="AB123" s="575">
        <v>1</v>
      </c>
      <c r="AC123" s="166">
        <v>2558</v>
      </c>
      <c r="AD123" s="430">
        <v>10</v>
      </c>
      <c r="AE123" s="430">
        <v>10</v>
      </c>
      <c r="AF123" s="430"/>
      <c r="AG123" s="430"/>
      <c r="AH123" s="430"/>
      <c r="AI123" s="430"/>
      <c r="AJ123" s="430"/>
      <c r="AK123" s="430"/>
      <c r="AL123" s="430"/>
      <c r="AM123" s="430"/>
      <c r="AN123" s="156" t="s">
        <v>1154</v>
      </c>
      <c r="AO123" s="156"/>
    </row>
    <row r="124" spans="1:43" s="163" customFormat="1">
      <c r="A124" s="156">
        <v>5</v>
      </c>
      <c r="B124" s="156">
        <v>105</v>
      </c>
      <c r="C124" s="173" t="s">
        <v>1164</v>
      </c>
      <c r="D124" s="174"/>
      <c r="E124" s="175" t="s">
        <v>1165</v>
      </c>
      <c r="F124" s="175" t="s">
        <v>1158</v>
      </c>
      <c r="G124" s="175" t="s">
        <v>1153</v>
      </c>
      <c r="H124" s="176" t="s">
        <v>490</v>
      </c>
      <c r="I124" s="176"/>
      <c r="J124" s="177">
        <v>17.349599999999999</v>
      </c>
      <c r="K124" s="177">
        <v>101.5989</v>
      </c>
      <c r="L124" s="156">
        <v>2</v>
      </c>
      <c r="M124" s="156">
        <v>7</v>
      </c>
      <c r="N124" s="156">
        <v>7</v>
      </c>
      <c r="O124" s="312">
        <v>1000</v>
      </c>
      <c r="P124" s="165"/>
      <c r="Q124" s="204"/>
      <c r="R124" s="165">
        <v>120</v>
      </c>
      <c r="S124" s="156">
        <v>4</v>
      </c>
      <c r="T124" s="156">
        <v>4</v>
      </c>
      <c r="U124" s="156">
        <v>1</v>
      </c>
      <c r="V124" s="156">
        <v>4</v>
      </c>
      <c r="W124" s="156">
        <v>1</v>
      </c>
      <c r="X124" s="156">
        <v>1</v>
      </c>
      <c r="Y124" s="575">
        <v>1</v>
      </c>
      <c r="Z124" s="575">
        <v>1</v>
      </c>
      <c r="AA124" s="575">
        <v>1</v>
      </c>
      <c r="AB124" s="575">
        <v>1</v>
      </c>
      <c r="AC124" s="166">
        <v>2558</v>
      </c>
      <c r="AD124" s="430">
        <v>3</v>
      </c>
      <c r="AE124" s="430">
        <v>3</v>
      </c>
      <c r="AF124" s="430"/>
      <c r="AG124" s="430"/>
      <c r="AH124" s="430"/>
      <c r="AI124" s="430"/>
      <c r="AJ124" s="430"/>
      <c r="AK124" s="430"/>
      <c r="AL124" s="430"/>
      <c r="AM124" s="430"/>
      <c r="AN124" s="156" t="s">
        <v>1154</v>
      </c>
      <c r="AO124" s="156"/>
    </row>
    <row r="125" spans="1:43" s="163" customFormat="1">
      <c r="A125" s="156">
        <v>5</v>
      </c>
      <c r="B125" s="156">
        <v>106</v>
      </c>
      <c r="C125" s="351" t="s">
        <v>1166</v>
      </c>
      <c r="D125" s="175" t="s">
        <v>1167</v>
      </c>
      <c r="E125" s="178" t="s">
        <v>1168</v>
      </c>
      <c r="F125" s="178" t="s">
        <v>1169</v>
      </c>
      <c r="G125" s="178" t="s">
        <v>1153</v>
      </c>
      <c r="H125" s="176" t="s">
        <v>490</v>
      </c>
      <c r="I125" s="176"/>
      <c r="J125" s="177">
        <v>17.635400000000001</v>
      </c>
      <c r="K125" s="177">
        <v>101.9524</v>
      </c>
      <c r="L125" s="156">
        <v>2</v>
      </c>
      <c r="M125" s="156">
        <v>7</v>
      </c>
      <c r="N125" s="156">
        <v>16</v>
      </c>
      <c r="O125" s="312">
        <v>2000</v>
      </c>
      <c r="P125" s="165"/>
      <c r="Q125" s="204"/>
      <c r="R125" s="165">
        <v>350</v>
      </c>
      <c r="S125" s="156">
        <v>4</v>
      </c>
      <c r="T125" s="156">
        <v>4</v>
      </c>
      <c r="U125" s="156">
        <v>1</v>
      </c>
      <c r="V125" s="156">
        <v>4</v>
      </c>
      <c r="W125" s="156">
        <v>1</v>
      </c>
      <c r="X125" s="156">
        <v>1</v>
      </c>
      <c r="Y125" s="575">
        <v>1</v>
      </c>
      <c r="Z125" s="575">
        <v>1</v>
      </c>
      <c r="AA125" s="575">
        <v>1</v>
      </c>
      <c r="AB125" s="575">
        <v>1</v>
      </c>
      <c r="AC125" s="166">
        <v>2558</v>
      </c>
      <c r="AD125" s="430">
        <v>3</v>
      </c>
      <c r="AE125" s="430">
        <v>3</v>
      </c>
      <c r="AF125" s="430"/>
      <c r="AG125" s="430"/>
      <c r="AH125" s="430"/>
      <c r="AI125" s="430"/>
      <c r="AJ125" s="430"/>
      <c r="AK125" s="430"/>
      <c r="AL125" s="430"/>
      <c r="AM125" s="430"/>
      <c r="AN125" s="156" t="s">
        <v>1154</v>
      </c>
      <c r="AO125" s="156"/>
    </row>
    <row r="126" spans="1:43" s="163" customFormat="1">
      <c r="A126" s="156">
        <v>5</v>
      </c>
      <c r="B126" s="156">
        <v>107</v>
      </c>
      <c r="C126" s="157" t="s">
        <v>1170</v>
      </c>
      <c r="D126" s="142"/>
      <c r="E126" s="179" t="s">
        <v>1171</v>
      </c>
      <c r="F126" s="179" t="s">
        <v>1172</v>
      </c>
      <c r="G126" s="179" t="s">
        <v>1153</v>
      </c>
      <c r="H126" s="176" t="s">
        <v>490</v>
      </c>
      <c r="I126" s="156"/>
      <c r="J126" s="177">
        <v>17.984300000000001</v>
      </c>
      <c r="K126" s="177">
        <v>101.8053</v>
      </c>
      <c r="L126" s="156">
        <v>2</v>
      </c>
      <c r="M126" s="156">
        <v>7</v>
      </c>
      <c r="N126" s="156">
        <v>7</v>
      </c>
      <c r="O126" s="313">
        <v>500</v>
      </c>
      <c r="P126" s="314"/>
      <c r="Q126" s="204"/>
      <c r="R126" s="314">
        <v>140</v>
      </c>
      <c r="S126" s="156">
        <v>4</v>
      </c>
      <c r="T126" s="156">
        <v>4</v>
      </c>
      <c r="U126" s="156">
        <v>1</v>
      </c>
      <c r="V126" s="156">
        <v>4</v>
      </c>
      <c r="W126" s="156">
        <v>1</v>
      </c>
      <c r="X126" s="156">
        <v>1</v>
      </c>
      <c r="Y126" s="575">
        <v>1</v>
      </c>
      <c r="Z126" s="575">
        <v>1</v>
      </c>
      <c r="AA126" s="575">
        <v>1</v>
      </c>
      <c r="AB126" s="575">
        <v>1</v>
      </c>
      <c r="AC126" s="166">
        <v>2558</v>
      </c>
      <c r="AD126" s="430">
        <v>7</v>
      </c>
      <c r="AE126" s="430">
        <v>7</v>
      </c>
      <c r="AF126" s="430"/>
      <c r="AG126" s="430"/>
      <c r="AH126" s="430"/>
      <c r="AI126" s="430"/>
      <c r="AJ126" s="430"/>
      <c r="AK126" s="430"/>
      <c r="AL126" s="430"/>
      <c r="AM126" s="430"/>
      <c r="AN126" s="156" t="s">
        <v>1154</v>
      </c>
      <c r="AO126" s="156" t="s">
        <v>1243</v>
      </c>
    </row>
    <row r="127" spans="1:43" s="163" customFormat="1">
      <c r="A127" s="156">
        <v>5</v>
      </c>
      <c r="B127" s="156">
        <v>108</v>
      </c>
      <c r="C127" s="157" t="s">
        <v>1173</v>
      </c>
      <c r="D127" s="142"/>
      <c r="E127" s="179" t="s">
        <v>1171</v>
      </c>
      <c r="F127" s="179" t="s">
        <v>1172</v>
      </c>
      <c r="G127" s="179" t="s">
        <v>1153</v>
      </c>
      <c r="H127" s="176" t="s">
        <v>490</v>
      </c>
      <c r="I127" s="156"/>
      <c r="J127" s="177">
        <v>18.022300000000001</v>
      </c>
      <c r="K127" s="177">
        <v>101.7689</v>
      </c>
      <c r="L127" s="156">
        <v>2</v>
      </c>
      <c r="M127" s="156">
        <v>7</v>
      </c>
      <c r="N127" s="156">
        <v>7</v>
      </c>
      <c r="O127" s="314">
        <v>1000</v>
      </c>
      <c r="P127" s="314"/>
      <c r="Q127" s="204"/>
      <c r="R127" s="314">
        <v>200</v>
      </c>
      <c r="S127" s="156">
        <v>4</v>
      </c>
      <c r="T127" s="156">
        <v>4</v>
      </c>
      <c r="U127" s="156">
        <v>1</v>
      </c>
      <c r="V127" s="156">
        <v>4</v>
      </c>
      <c r="W127" s="156">
        <v>1</v>
      </c>
      <c r="X127" s="156">
        <v>1</v>
      </c>
      <c r="Y127" s="575">
        <v>1</v>
      </c>
      <c r="Z127" s="575">
        <v>1</v>
      </c>
      <c r="AA127" s="575">
        <v>1</v>
      </c>
      <c r="AB127" s="575">
        <v>1</v>
      </c>
      <c r="AC127" s="166">
        <v>2558</v>
      </c>
      <c r="AD127" s="430">
        <v>10</v>
      </c>
      <c r="AE127" s="430">
        <v>10</v>
      </c>
      <c r="AF127" s="430"/>
      <c r="AG127" s="430"/>
      <c r="AH127" s="430"/>
      <c r="AI127" s="430"/>
      <c r="AJ127" s="430"/>
      <c r="AK127" s="430"/>
      <c r="AL127" s="430"/>
      <c r="AM127" s="430"/>
      <c r="AN127" s="156" t="s">
        <v>1154</v>
      </c>
      <c r="AO127" s="156" t="s">
        <v>1243</v>
      </c>
    </row>
    <row r="128" spans="1:43" s="163" customFormat="1">
      <c r="A128" s="156">
        <v>5</v>
      </c>
      <c r="B128" s="156">
        <v>109</v>
      </c>
      <c r="C128" s="157" t="s">
        <v>1174</v>
      </c>
      <c r="D128" s="142"/>
      <c r="E128" s="179" t="s">
        <v>1175</v>
      </c>
      <c r="F128" s="179" t="s">
        <v>1175</v>
      </c>
      <c r="G128" s="179" t="s">
        <v>1153</v>
      </c>
      <c r="H128" s="176" t="s">
        <v>490</v>
      </c>
      <c r="I128" s="156"/>
      <c r="J128" s="177">
        <v>17.459599999999998</v>
      </c>
      <c r="K128" s="177">
        <v>101.0753</v>
      </c>
      <c r="L128" s="156">
        <v>2</v>
      </c>
      <c r="M128" s="156">
        <v>7</v>
      </c>
      <c r="N128" s="156">
        <v>7</v>
      </c>
      <c r="O128" s="314">
        <v>1600</v>
      </c>
      <c r="P128" s="314"/>
      <c r="Q128" s="204"/>
      <c r="R128" s="314">
        <v>250</v>
      </c>
      <c r="S128" s="156">
        <v>4</v>
      </c>
      <c r="T128" s="156">
        <v>4</v>
      </c>
      <c r="U128" s="156">
        <v>1</v>
      </c>
      <c r="V128" s="156">
        <v>4</v>
      </c>
      <c r="W128" s="156">
        <v>1</v>
      </c>
      <c r="X128" s="156">
        <v>1</v>
      </c>
      <c r="Y128" s="575">
        <v>1</v>
      </c>
      <c r="Z128" s="575">
        <v>1</v>
      </c>
      <c r="AA128" s="575">
        <v>1</v>
      </c>
      <c r="AB128" s="575">
        <v>1</v>
      </c>
      <c r="AC128" s="166">
        <v>2558</v>
      </c>
      <c r="AD128" s="430">
        <v>20</v>
      </c>
      <c r="AE128" s="430">
        <v>20</v>
      </c>
      <c r="AF128" s="430"/>
      <c r="AG128" s="430"/>
      <c r="AH128" s="430"/>
      <c r="AI128" s="430"/>
      <c r="AJ128" s="430"/>
      <c r="AK128" s="430"/>
      <c r="AL128" s="430"/>
      <c r="AM128" s="430"/>
      <c r="AN128" s="156" t="s">
        <v>1154</v>
      </c>
      <c r="AO128" s="156" t="s">
        <v>1243</v>
      </c>
    </row>
    <row r="129" spans="1:64" s="163" customFormat="1">
      <c r="A129" s="156">
        <v>5</v>
      </c>
      <c r="B129" s="156">
        <v>110</v>
      </c>
      <c r="C129" s="157" t="s">
        <v>1176</v>
      </c>
      <c r="D129" s="142"/>
      <c r="E129" s="179" t="s">
        <v>1177</v>
      </c>
      <c r="F129" s="179" t="s">
        <v>1175</v>
      </c>
      <c r="G129" s="179" t="s">
        <v>1153</v>
      </c>
      <c r="H129" s="176" t="s">
        <v>490</v>
      </c>
      <c r="I129" s="156"/>
      <c r="J129" s="177">
        <v>17.493200000000002</v>
      </c>
      <c r="K129" s="177">
        <v>101.0587</v>
      </c>
      <c r="L129" s="156">
        <v>2</v>
      </c>
      <c r="M129" s="156">
        <v>7</v>
      </c>
      <c r="N129" s="156">
        <v>7</v>
      </c>
      <c r="O129" s="314">
        <v>500</v>
      </c>
      <c r="P129" s="314"/>
      <c r="Q129" s="204"/>
      <c r="R129" s="314">
        <v>140</v>
      </c>
      <c r="S129" s="156">
        <v>4</v>
      </c>
      <c r="T129" s="156">
        <v>4</v>
      </c>
      <c r="U129" s="156">
        <v>1</v>
      </c>
      <c r="V129" s="156">
        <v>4</v>
      </c>
      <c r="W129" s="156">
        <v>1</v>
      </c>
      <c r="X129" s="156">
        <v>1</v>
      </c>
      <c r="Y129" s="575">
        <v>1</v>
      </c>
      <c r="Z129" s="575">
        <v>1</v>
      </c>
      <c r="AA129" s="575">
        <v>1</v>
      </c>
      <c r="AB129" s="575">
        <v>1</v>
      </c>
      <c r="AC129" s="166">
        <v>2558</v>
      </c>
      <c r="AD129" s="430">
        <v>3</v>
      </c>
      <c r="AE129" s="430">
        <v>3</v>
      </c>
      <c r="AF129" s="430"/>
      <c r="AG129" s="430"/>
      <c r="AH129" s="430"/>
      <c r="AI129" s="430"/>
      <c r="AJ129" s="430"/>
      <c r="AK129" s="430"/>
      <c r="AL129" s="430"/>
      <c r="AM129" s="430"/>
      <c r="AN129" s="156" t="s">
        <v>1154</v>
      </c>
      <c r="AO129" s="156" t="s">
        <v>1243</v>
      </c>
    </row>
    <row r="130" spans="1:64" s="163" customFormat="1">
      <c r="A130" s="156">
        <v>5</v>
      </c>
      <c r="B130" s="156">
        <v>111</v>
      </c>
      <c r="C130" s="157" t="s">
        <v>1178</v>
      </c>
      <c r="D130" s="142"/>
      <c r="E130" s="179" t="s">
        <v>1179</v>
      </c>
      <c r="F130" s="179" t="s">
        <v>1163</v>
      </c>
      <c r="G130" s="179" t="s">
        <v>1153</v>
      </c>
      <c r="H130" s="176" t="s">
        <v>490</v>
      </c>
      <c r="I130" s="156"/>
      <c r="J130" s="177">
        <v>17.7438</v>
      </c>
      <c r="K130" s="177">
        <v>101.9273</v>
      </c>
      <c r="L130" s="156">
        <v>2</v>
      </c>
      <c r="M130" s="156">
        <v>7</v>
      </c>
      <c r="N130" s="156">
        <v>7</v>
      </c>
      <c r="O130" s="314">
        <v>500</v>
      </c>
      <c r="P130" s="314"/>
      <c r="Q130" s="204"/>
      <c r="R130" s="314">
        <v>100</v>
      </c>
      <c r="S130" s="156">
        <v>4</v>
      </c>
      <c r="T130" s="156">
        <v>4</v>
      </c>
      <c r="U130" s="156">
        <v>1</v>
      </c>
      <c r="V130" s="156">
        <v>4</v>
      </c>
      <c r="W130" s="156">
        <v>1</v>
      </c>
      <c r="X130" s="156">
        <v>1</v>
      </c>
      <c r="Y130" s="575">
        <v>1</v>
      </c>
      <c r="Z130" s="575">
        <v>1</v>
      </c>
      <c r="AA130" s="575">
        <v>1</v>
      </c>
      <c r="AB130" s="575">
        <v>1</v>
      </c>
      <c r="AC130" s="166">
        <v>2558</v>
      </c>
      <c r="AD130" s="430">
        <v>6</v>
      </c>
      <c r="AE130" s="430">
        <v>6</v>
      </c>
      <c r="AF130" s="430"/>
      <c r="AG130" s="430"/>
      <c r="AH130" s="430"/>
      <c r="AI130" s="430"/>
      <c r="AJ130" s="430"/>
      <c r="AK130" s="430"/>
      <c r="AL130" s="430"/>
      <c r="AM130" s="430"/>
      <c r="AN130" s="156" t="s">
        <v>1154</v>
      </c>
      <c r="AO130" s="156" t="s">
        <v>1243</v>
      </c>
    </row>
    <row r="131" spans="1:64" s="163" customFormat="1">
      <c r="A131" s="156">
        <v>5</v>
      </c>
      <c r="B131" s="156">
        <v>112</v>
      </c>
      <c r="C131" s="139" t="s">
        <v>1180</v>
      </c>
      <c r="D131" s="142"/>
      <c r="E131" s="179" t="s">
        <v>1181</v>
      </c>
      <c r="F131" s="179" t="s">
        <v>1163</v>
      </c>
      <c r="G131" s="179" t="s">
        <v>1153</v>
      </c>
      <c r="H131" s="176" t="s">
        <v>490</v>
      </c>
      <c r="I131" s="156"/>
      <c r="J131" s="177">
        <v>17.7729</v>
      </c>
      <c r="K131" s="177">
        <v>102.00279999999999</v>
      </c>
      <c r="L131" s="156">
        <v>2</v>
      </c>
      <c r="M131" s="156">
        <v>7</v>
      </c>
      <c r="N131" s="156">
        <v>7</v>
      </c>
      <c r="O131" s="314">
        <v>970</v>
      </c>
      <c r="P131" s="314"/>
      <c r="Q131" s="204"/>
      <c r="R131" s="314">
        <v>180</v>
      </c>
      <c r="S131" s="156">
        <v>4</v>
      </c>
      <c r="T131" s="156">
        <v>4</v>
      </c>
      <c r="U131" s="156">
        <v>1</v>
      </c>
      <c r="V131" s="156">
        <v>4</v>
      </c>
      <c r="W131" s="156">
        <v>1</v>
      </c>
      <c r="X131" s="156">
        <v>1</v>
      </c>
      <c r="Y131" s="575">
        <v>1</v>
      </c>
      <c r="Z131" s="575">
        <v>1</v>
      </c>
      <c r="AA131" s="575">
        <v>1</v>
      </c>
      <c r="AB131" s="575">
        <v>1</v>
      </c>
      <c r="AC131" s="166">
        <v>2558</v>
      </c>
      <c r="AD131" s="430">
        <v>8</v>
      </c>
      <c r="AE131" s="430">
        <v>8</v>
      </c>
      <c r="AF131" s="430"/>
      <c r="AG131" s="430"/>
      <c r="AH131" s="430"/>
      <c r="AI131" s="430"/>
      <c r="AJ131" s="430"/>
      <c r="AK131" s="430"/>
      <c r="AL131" s="430"/>
      <c r="AM131" s="430"/>
      <c r="AN131" s="156" t="s">
        <v>1154</v>
      </c>
      <c r="AO131" s="156" t="s">
        <v>1243</v>
      </c>
    </row>
    <row r="132" spans="1:64" s="163" customFormat="1">
      <c r="A132" s="156">
        <v>5</v>
      </c>
      <c r="B132" s="156">
        <v>113</v>
      </c>
      <c r="C132" s="139" t="s">
        <v>1182</v>
      </c>
      <c r="D132" s="142"/>
      <c r="E132" s="179" t="s">
        <v>1179</v>
      </c>
      <c r="F132" s="179" t="s">
        <v>1163</v>
      </c>
      <c r="G132" s="179" t="s">
        <v>1153</v>
      </c>
      <c r="H132" s="176" t="s">
        <v>490</v>
      </c>
      <c r="I132" s="156"/>
      <c r="J132" s="177">
        <v>17.886099999999999</v>
      </c>
      <c r="K132" s="177">
        <v>101.9884</v>
      </c>
      <c r="L132" s="156">
        <v>2</v>
      </c>
      <c r="M132" s="156">
        <v>7</v>
      </c>
      <c r="N132" s="156">
        <v>7</v>
      </c>
      <c r="O132" s="314">
        <v>500</v>
      </c>
      <c r="P132" s="314"/>
      <c r="Q132" s="204"/>
      <c r="R132" s="314">
        <v>100</v>
      </c>
      <c r="S132" s="156">
        <v>4</v>
      </c>
      <c r="T132" s="156">
        <v>4</v>
      </c>
      <c r="U132" s="156">
        <v>1</v>
      </c>
      <c r="V132" s="156">
        <v>4</v>
      </c>
      <c r="W132" s="156">
        <v>1</v>
      </c>
      <c r="X132" s="156">
        <v>1</v>
      </c>
      <c r="Y132" s="575">
        <v>1</v>
      </c>
      <c r="Z132" s="575">
        <v>1</v>
      </c>
      <c r="AA132" s="575">
        <v>1</v>
      </c>
      <c r="AB132" s="575">
        <v>1</v>
      </c>
      <c r="AC132" s="166">
        <v>2558</v>
      </c>
      <c r="AD132" s="430">
        <v>4</v>
      </c>
      <c r="AE132" s="430">
        <v>4</v>
      </c>
      <c r="AF132" s="430"/>
      <c r="AG132" s="430"/>
      <c r="AH132" s="430"/>
      <c r="AI132" s="430"/>
      <c r="AJ132" s="430"/>
      <c r="AK132" s="430"/>
      <c r="AL132" s="430"/>
      <c r="AM132" s="430"/>
      <c r="AN132" s="156" t="s">
        <v>1154</v>
      </c>
      <c r="AO132" s="156" t="s">
        <v>1243</v>
      </c>
    </row>
    <row r="133" spans="1:64" s="163" customFormat="1">
      <c r="A133" s="156">
        <v>5</v>
      </c>
      <c r="B133" s="156">
        <v>114</v>
      </c>
      <c r="C133" s="139" t="s">
        <v>1183</v>
      </c>
      <c r="D133" s="142"/>
      <c r="E133" s="179" t="s">
        <v>1184</v>
      </c>
      <c r="F133" s="179" t="s">
        <v>1163</v>
      </c>
      <c r="G133" s="179" t="s">
        <v>1153</v>
      </c>
      <c r="H133" s="176" t="s">
        <v>490</v>
      </c>
      <c r="I133" s="156"/>
      <c r="J133" s="177">
        <v>18.071200000000001</v>
      </c>
      <c r="K133" s="177">
        <v>101.9495</v>
      </c>
      <c r="L133" s="156">
        <v>2</v>
      </c>
      <c r="M133" s="156">
        <v>7</v>
      </c>
      <c r="N133" s="156">
        <v>7</v>
      </c>
      <c r="O133" s="314">
        <v>1000</v>
      </c>
      <c r="P133" s="314"/>
      <c r="Q133" s="204"/>
      <c r="R133" s="314">
        <v>250</v>
      </c>
      <c r="S133" s="156">
        <v>4</v>
      </c>
      <c r="T133" s="156">
        <v>4</v>
      </c>
      <c r="U133" s="156">
        <v>1</v>
      </c>
      <c r="V133" s="156">
        <v>4</v>
      </c>
      <c r="W133" s="156">
        <v>1</v>
      </c>
      <c r="X133" s="156">
        <v>1</v>
      </c>
      <c r="Y133" s="575">
        <v>1</v>
      </c>
      <c r="Z133" s="575">
        <v>1</v>
      </c>
      <c r="AA133" s="575">
        <v>1</v>
      </c>
      <c r="AB133" s="575">
        <v>1</v>
      </c>
      <c r="AC133" s="166">
        <v>2558</v>
      </c>
      <c r="AD133" s="430">
        <v>9</v>
      </c>
      <c r="AE133" s="430">
        <v>9</v>
      </c>
      <c r="AF133" s="430"/>
      <c r="AG133" s="430"/>
      <c r="AH133" s="430"/>
      <c r="AI133" s="430"/>
      <c r="AJ133" s="430"/>
      <c r="AK133" s="430"/>
      <c r="AL133" s="430"/>
      <c r="AM133" s="430"/>
      <c r="AN133" s="156" t="s">
        <v>1154</v>
      </c>
      <c r="AO133" s="156" t="s">
        <v>1243</v>
      </c>
    </row>
    <row r="134" spans="1:64" s="163" customFormat="1">
      <c r="A134" s="156">
        <v>5</v>
      </c>
      <c r="B134" s="156">
        <v>115</v>
      </c>
      <c r="C134" s="157" t="s">
        <v>1185</v>
      </c>
      <c r="D134" s="142"/>
      <c r="E134" s="179" t="s">
        <v>1163</v>
      </c>
      <c r="F134" s="179" t="s">
        <v>1163</v>
      </c>
      <c r="G134" s="179" t="s">
        <v>1153</v>
      </c>
      <c r="H134" s="176" t="s">
        <v>490</v>
      </c>
      <c r="I134" s="156"/>
      <c r="J134" s="177">
        <v>18.033000000000001</v>
      </c>
      <c r="K134" s="177">
        <v>101.80889999999999</v>
      </c>
      <c r="L134" s="156">
        <v>2</v>
      </c>
      <c r="M134" s="156">
        <v>7</v>
      </c>
      <c r="N134" s="156">
        <v>7</v>
      </c>
      <c r="O134" s="314">
        <v>200</v>
      </c>
      <c r="P134" s="314"/>
      <c r="Q134" s="204"/>
      <c r="R134" s="314">
        <v>120</v>
      </c>
      <c r="S134" s="156">
        <v>4</v>
      </c>
      <c r="T134" s="156">
        <v>4</v>
      </c>
      <c r="U134" s="156">
        <v>1</v>
      </c>
      <c r="V134" s="156">
        <v>4</v>
      </c>
      <c r="W134" s="156">
        <v>1</v>
      </c>
      <c r="X134" s="156">
        <v>1</v>
      </c>
      <c r="Y134" s="575">
        <v>1</v>
      </c>
      <c r="Z134" s="575">
        <v>1</v>
      </c>
      <c r="AA134" s="575">
        <v>1</v>
      </c>
      <c r="AB134" s="575">
        <v>1</v>
      </c>
      <c r="AC134" s="166">
        <v>2558</v>
      </c>
      <c r="AD134" s="430">
        <v>5</v>
      </c>
      <c r="AE134" s="430">
        <v>5</v>
      </c>
      <c r="AF134" s="430"/>
      <c r="AG134" s="430"/>
      <c r="AH134" s="430"/>
      <c r="AI134" s="430"/>
      <c r="AJ134" s="430"/>
      <c r="AK134" s="430"/>
      <c r="AL134" s="430"/>
      <c r="AM134" s="430"/>
      <c r="AN134" s="156" t="s">
        <v>1154</v>
      </c>
      <c r="AO134" s="156" t="s">
        <v>1243</v>
      </c>
    </row>
    <row r="135" spans="1:64" s="163" customFormat="1">
      <c r="A135" s="156">
        <v>5</v>
      </c>
      <c r="B135" s="156">
        <v>116</v>
      </c>
      <c r="C135" s="157" t="s">
        <v>1186</v>
      </c>
      <c r="D135" s="142"/>
      <c r="E135" s="179" t="s">
        <v>1187</v>
      </c>
      <c r="F135" s="179" t="s">
        <v>1187</v>
      </c>
      <c r="G135" s="179" t="s">
        <v>1153</v>
      </c>
      <c r="H135" s="176" t="s">
        <v>537</v>
      </c>
      <c r="I135" s="156"/>
      <c r="J135" s="177">
        <v>16.814900000000002</v>
      </c>
      <c r="K135" s="177">
        <v>101.8653</v>
      </c>
      <c r="L135" s="156">
        <v>2</v>
      </c>
      <c r="M135" s="156">
        <v>6</v>
      </c>
      <c r="N135" s="156">
        <v>1</v>
      </c>
      <c r="O135" s="314">
        <v>1000</v>
      </c>
      <c r="P135" s="314"/>
      <c r="Q135" s="315">
        <v>0.65</v>
      </c>
      <c r="R135" s="314">
        <v>250</v>
      </c>
      <c r="S135" s="156">
        <v>4</v>
      </c>
      <c r="T135" s="156">
        <v>4</v>
      </c>
      <c r="U135" s="156">
        <v>1</v>
      </c>
      <c r="V135" s="156">
        <v>4</v>
      </c>
      <c r="W135" s="156">
        <v>1</v>
      </c>
      <c r="X135" s="156">
        <v>1</v>
      </c>
      <c r="Y135" s="575">
        <v>1</v>
      </c>
      <c r="Z135" s="575">
        <v>1</v>
      </c>
      <c r="AA135" s="575">
        <v>1</v>
      </c>
      <c r="AB135" s="575">
        <v>1</v>
      </c>
      <c r="AC135" s="166">
        <v>2558</v>
      </c>
      <c r="AD135" s="430">
        <v>12.7</v>
      </c>
      <c r="AE135" s="430">
        <v>12.7</v>
      </c>
      <c r="AF135" s="430"/>
      <c r="AG135" s="430"/>
      <c r="AH135" s="430"/>
      <c r="AI135" s="430"/>
      <c r="AJ135" s="430"/>
      <c r="AK135" s="430"/>
      <c r="AL135" s="430"/>
      <c r="AM135" s="430"/>
      <c r="AN135" s="156" t="s">
        <v>1154</v>
      </c>
      <c r="AO135" s="156" t="s">
        <v>1243</v>
      </c>
    </row>
    <row r="136" spans="1:64" s="163" customFormat="1" ht="43.5">
      <c r="A136" s="156">
        <v>5</v>
      </c>
      <c r="B136" s="156">
        <v>117</v>
      </c>
      <c r="C136" s="139" t="s">
        <v>1188</v>
      </c>
      <c r="D136" s="165"/>
      <c r="E136" s="156" t="s">
        <v>1189</v>
      </c>
      <c r="F136" s="156" t="s">
        <v>1190</v>
      </c>
      <c r="G136" s="156" t="s">
        <v>1153</v>
      </c>
      <c r="H136" s="176" t="s">
        <v>490</v>
      </c>
      <c r="I136" s="176"/>
      <c r="J136" s="177">
        <v>17.509</v>
      </c>
      <c r="K136" s="177">
        <v>101.1872</v>
      </c>
      <c r="L136" s="156">
        <v>2</v>
      </c>
      <c r="M136" s="156">
        <v>7</v>
      </c>
      <c r="N136" s="156">
        <v>7</v>
      </c>
      <c r="O136" s="165">
        <v>1000</v>
      </c>
      <c r="P136" s="165"/>
      <c r="Q136" s="204"/>
      <c r="R136" s="165">
        <v>100</v>
      </c>
      <c r="S136" s="156">
        <v>4</v>
      </c>
      <c r="T136" s="156">
        <v>4</v>
      </c>
      <c r="U136" s="156">
        <v>1</v>
      </c>
      <c r="V136" s="156">
        <v>4</v>
      </c>
      <c r="W136" s="156">
        <v>1</v>
      </c>
      <c r="X136" s="156">
        <v>1</v>
      </c>
      <c r="Y136" s="575">
        <v>1</v>
      </c>
      <c r="Z136" s="575">
        <v>1</v>
      </c>
      <c r="AA136" s="575">
        <v>1</v>
      </c>
      <c r="AB136" s="575">
        <v>1</v>
      </c>
      <c r="AC136" s="180">
        <v>2559</v>
      </c>
      <c r="AD136" s="430">
        <v>9.8000000000000007</v>
      </c>
      <c r="AE136" s="430"/>
      <c r="AF136" s="430">
        <v>9.8000000000000007</v>
      </c>
      <c r="AG136" s="430"/>
      <c r="AH136" s="430"/>
      <c r="AI136" s="430"/>
      <c r="AJ136" s="430"/>
      <c r="AK136" s="430"/>
      <c r="AL136" s="430"/>
      <c r="AM136" s="430"/>
      <c r="AN136" s="156" t="s">
        <v>1154</v>
      </c>
      <c r="AO136" s="156"/>
    </row>
    <row r="137" spans="1:64" s="163" customFormat="1">
      <c r="A137" s="156">
        <v>5</v>
      </c>
      <c r="B137" s="156">
        <v>118</v>
      </c>
      <c r="C137" s="139" t="s">
        <v>1191</v>
      </c>
      <c r="D137" s="165"/>
      <c r="E137" s="156" t="s">
        <v>1181</v>
      </c>
      <c r="F137" s="156" t="s">
        <v>1163</v>
      </c>
      <c r="G137" s="156" t="s">
        <v>1153</v>
      </c>
      <c r="H137" s="176" t="s">
        <v>490</v>
      </c>
      <c r="I137" s="176"/>
      <c r="J137" s="177">
        <v>17.7729</v>
      </c>
      <c r="K137" s="177">
        <v>102.00279999999999</v>
      </c>
      <c r="L137" s="156">
        <v>2</v>
      </c>
      <c r="M137" s="156">
        <v>7</v>
      </c>
      <c r="N137" s="156">
        <v>7</v>
      </c>
      <c r="O137" s="165">
        <v>1000</v>
      </c>
      <c r="P137" s="165"/>
      <c r="Q137" s="204"/>
      <c r="R137" s="165">
        <v>180</v>
      </c>
      <c r="S137" s="156">
        <v>4</v>
      </c>
      <c r="T137" s="156">
        <v>4</v>
      </c>
      <c r="U137" s="156">
        <v>1</v>
      </c>
      <c r="V137" s="156">
        <v>4</v>
      </c>
      <c r="W137" s="156">
        <v>1</v>
      </c>
      <c r="X137" s="156">
        <v>1</v>
      </c>
      <c r="Y137" s="575">
        <v>1</v>
      </c>
      <c r="Z137" s="575">
        <v>1</v>
      </c>
      <c r="AA137" s="575">
        <v>1</v>
      </c>
      <c r="AB137" s="575">
        <v>1</v>
      </c>
      <c r="AC137" s="180">
        <v>2559</v>
      </c>
      <c r="AD137" s="430">
        <v>9.6999999999999993</v>
      </c>
      <c r="AE137" s="430"/>
      <c r="AF137" s="430">
        <v>9.6999999999999993</v>
      </c>
      <c r="AG137" s="430"/>
      <c r="AH137" s="430"/>
      <c r="AI137" s="430"/>
      <c r="AJ137" s="430"/>
      <c r="AK137" s="430"/>
      <c r="AL137" s="430"/>
      <c r="AM137" s="430"/>
      <c r="AN137" s="156" t="s">
        <v>1154</v>
      </c>
      <c r="AO137" s="156"/>
    </row>
    <row r="138" spans="1:64" s="163" customFormat="1">
      <c r="A138" s="156">
        <v>5</v>
      </c>
      <c r="B138" s="156">
        <v>119</v>
      </c>
      <c r="C138" s="139" t="s">
        <v>1192</v>
      </c>
      <c r="D138" s="165"/>
      <c r="E138" s="156" t="s">
        <v>876</v>
      </c>
      <c r="F138" s="156" t="s">
        <v>1193</v>
      </c>
      <c r="G138" s="156" t="s">
        <v>1153</v>
      </c>
      <c r="H138" s="176" t="s">
        <v>490</v>
      </c>
      <c r="I138" s="176"/>
      <c r="J138" s="177">
        <v>17.1036</v>
      </c>
      <c r="K138" s="177">
        <v>101.61709999999999</v>
      </c>
      <c r="L138" s="156">
        <v>2</v>
      </c>
      <c r="M138" s="156">
        <v>7</v>
      </c>
      <c r="N138" s="156">
        <v>7</v>
      </c>
      <c r="O138" s="165">
        <v>500</v>
      </c>
      <c r="P138" s="165"/>
      <c r="Q138" s="204"/>
      <c r="R138" s="165">
        <v>150</v>
      </c>
      <c r="S138" s="156">
        <v>4</v>
      </c>
      <c r="T138" s="156">
        <v>4</v>
      </c>
      <c r="U138" s="156">
        <v>1</v>
      </c>
      <c r="V138" s="156">
        <v>4</v>
      </c>
      <c r="W138" s="156">
        <v>1</v>
      </c>
      <c r="X138" s="156">
        <v>1</v>
      </c>
      <c r="Y138" s="575">
        <v>1</v>
      </c>
      <c r="Z138" s="575">
        <v>1</v>
      </c>
      <c r="AA138" s="575">
        <v>1</v>
      </c>
      <c r="AB138" s="575">
        <v>1</v>
      </c>
      <c r="AC138" s="180">
        <v>2559</v>
      </c>
      <c r="AD138" s="430">
        <v>5</v>
      </c>
      <c r="AE138" s="430"/>
      <c r="AF138" s="430">
        <v>5</v>
      </c>
      <c r="AG138" s="430"/>
      <c r="AH138" s="430"/>
      <c r="AI138" s="430"/>
      <c r="AJ138" s="430"/>
      <c r="AK138" s="430"/>
      <c r="AL138" s="430"/>
      <c r="AM138" s="430"/>
      <c r="AN138" s="156" t="s">
        <v>1154</v>
      </c>
      <c r="AO138" s="156"/>
    </row>
    <row r="139" spans="1:64" s="163" customFormat="1" ht="43.5">
      <c r="A139" s="156">
        <v>5</v>
      </c>
      <c r="B139" s="156">
        <v>120</v>
      </c>
      <c r="C139" s="139" t="s">
        <v>1194</v>
      </c>
      <c r="D139" s="165"/>
      <c r="E139" s="156" t="s">
        <v>1152</v>
      </c>
      <c r="F139" s="156" t="s">
        <v>877</v>
      </c>
      <c r="G139" s="156" t="s">
        <v>1153</v>
      </c>
      <c r="H139" s="176" t="s">
        <v>490</v>
      </c>
      <c r="I139" s="176"/>
      <c r="J139" s="177">
        <v>17.502700000000001</v>
      </c>
      <c r="K139" s="177">
        <v>101.62649999999999</v>
      </c>
      <c r="L139" s="156">
        <v>2</v>
      </c>
      <c r="M139" s="156">
        <v>7</v>
      </c>
      <c r="N139" s="156">
        <v>16</v>
      </c>
      <c r="O139" s="165"/>
      <c r="P139" s="165">
        <v>750</v>
      </c>
      <c r="Q139" s="204"/>
      <c r="R139" s="165">
        <v>62</v>
      </c>
      <c r="S139" s="156">
        <v>4</v>
      </c>
      <c r="T139" s="156">
        <v>4</v>
      </c>
      <c r="U139" s="156">
        <v>1</v>
      </c>
      <c r="V139" s="156">
        <v>4</v>
      </c>
      <c r="W139" s="156">
        <v>1</v>
      </c>
      <c r="X139" s="156">
        <v>1</v>
      </c>
      <c r="Y139" s="575">
        <v>1</v>
      </c>
      <c r="Z139" s="575">
        <v>1</v>
      </c>
      <c r="AA139" s="575">
        <v>1</v>
      </c>
      <c r="AB139" s="575">
        <v>1</v>
      </c>
      <c r="AC139" s="180">
        <v>2559</v>
      </c>
      <c r="AD139" s="430">
        <v>3</v>
      </c>
      <c r="AE139" s="430"/>
      <c r="AF139" s="430">
        <v>3</v>
      </c>
      <c r="AG139" s="430"/>
      <c r="AH139" s="430"/>
      <c r="AI139" s="430"/>
      <c r="AJ139" s="430"/>
      <c r="AK139" s="430"/>
      <c r="AL139" s="430"/>
      <c r="AM139" s="430"/>
      <c r="AN139" s="156" t="s">
        <v>1154</v>
      </c>
      <c r="AO139" s="156"/>
    </row>
    <row r="140" spans="1:64" s="163" customFormat="1" ht="43.5">
      <c r="A140" s="156">
        <v>5</v>
      </c>
      <c r="B140" s="156">
        <v>121</v>
      </c>
      <c r="C140" s="139" t="s">
        <v>1569</v>
      </c>
      <c r="D140" s="165"/>
      <c r="E140" s="156" t="s">
        <v>1152</v>
      </c>
      <c r="F140" s="156" t="s">
        <v>877</v>
      </c>
      <c r="G140" s="156" t="s">
        <v>1153</v>
      </c>
      <c r="H140" s="176" t="s">
        <v>490</v>
      </c>
      <c r="I140" s="176"/>
      <c r="J140" s="177">
        <v>17.502700000000001</v>
      </c>
      <c r="K140" s="177">
        <v>101.62649999999999</v>
      </c>
      <c r="L140" s="156">
        <v>2</v>
      </c>
      <c r="M140" s="156">
        <v>7</v>
      </c>
      <c r="N140" s="156">
        <v>16</v>
      </c>
      <c r="O140" s="165"/>
      <c r="P140" s="165">
        <v>750</v>
      </c>
      <c r="Q140" s="204"/>
      <c r="R140" s="165">
        <v>62</v>
      </c>
      <c r="S140" s="156">
        <v>4</v>
      </c>
      <c r="T140" s="156">
        <v>4</v>
      </c>
      <c r="U140" s="156">
        <v>1</v>
      </c>
      <c r="V140" s="156">
        <v>4</v>
      </c>
      <c r="W140" s="156">
        <v>1</v>
      </c>
      <c r="X140" s="156">
        <v>1</v>
      </c>
      <c r="Y140" s="575">
        <v>1</v>
      </c>
      <c r="Z140" s="575">
        <v>1</v>
      </c>
      <c r="AA140" s="575">
        <v>1</v>
      </c>
      <c r="AB140" s="575">
        <v>1</v>
      </c>
      <c r="AC140" s="180">
        <v>2559</v>
      </c>
      <c r="AD140" s="430">
        <v>8</v>
      </c>
      <c r="AE140" s="430"/>
      <c r="AF140" s="430">
        <v>8</v>
      </c>
      <c r="AG140" s="430"/>
      <c r="AH140" s="430"/>
      <c r="AI140" s="430"/>
      <c r="AJ140" s="430"/>
      <c r="AK140" s="430"/>
      <c r="AL140" s="430"/>
      <c r="AM140" s="430"/>
      <c r="AN140" s="156" t="s">
        <v>1154</v>
      </c>
      <c r="AO140" s="156"/>
    </row>
    <row r="141" spans="1:64" s="163" customFormat="1" ht="43.5">
      <c r="A141" s="156">
        <v>5</v>
      </c>
      <c r="B141" s="156">
        <v>122</v>
      </c>
      <c r="C141" s="139" t="s">
        <v>1570</v>
      </c>
      <c r="D141" s="165"/>
      <c r="E141" s="156" t="s">
        <v>1169</v>
      </c>
      <c r="F141" s="156" t="s">
        <v>1169</v>
      </c>
      <c r="G141" s="156" t="s">
        <v>1153</v>
      </c>
      <c r="H141" s="176" t="s">
        <v>490</v>
      </c>
      <c r="I141" s="176"/>
      <c r="J141" s="177">
        <v>17.509899999999998</v>
      </c>
      <c r="K141" s="177">
        <v>102.0149</v>
      </c>
      <c r="L141" s="156">
        <v>2</v>
      </c>
      <c r="M141" s="156">
        <v>7</v>
      </c>
      <c r="N141" s="156">
        <v>16</v>
      </c>
      <c r="O141" s="165"/>
      <c r="P141" s="165">
        <v>14000</v>
      </c>
      <c r="Q141" s="204"/>
      <c r="R141" s="165">
        <v>181</v>
      </c>
      <c r="S141" s="156">
        <v>4</v>
      </c>
      <c r="T141" s="156">
        <v>4</v>
      </c>
      <c r="U141" s="156">
        <v>1</v>
      </c>
      <c r="V141" s="156">
        <v>4</v>
      </c>
      <c r="W141" s="156">
        <v>1</v>
      </c>
      <c r="X141" s="156">
        <v>1</v>
      </c>
      <c r="Y141" s="575">
        <v>1</v>
      </c>
      <c r="Z141" s="575">
        <v>1</v>
      </c>
      <c r="AA141" s="575">
        <v>1</v>
      </c>
      <c r="AB141" s="575">
        <v>1</v>
      </c>
      <c r="AC141" s="180">
        <v>2559</v>
      </c>
      <c r="AD141" s="430">
        <v>8</v>
      </c>
      <c r="AE141" s="430"/>
      <c r="AF141" s="430">
        <v>8</v>
      </c>
      <c r="AG141" s="430"/>
      <c r="AH141" s="430"/>
      <c r="AI141" s="430"/>
      <c r="AJ141" s="430"/>
      <c r="AK141" s="430"/>
      <c r="AL141" s="430"/>
      <c r="AM141" s="430"/>
      <c r="AN141" s="156" t="s">
        <v>1154</v>
      </c>
      <c r="AO141" s="156"/>
    </row>
    <row r="142" spans="1:64" s="213" customFormat="1">
      <c r="A142" s="156">
        <v>5</v>
      </c>
      <c r="B142" s="156">
        <v>123</v>
      </c>
      <c r="C142" s="139" t="s">
        <v>1195</v>
      </c>
      <c r="D142" s="159" t="s">
        <v>1662</v>
      </c>
      <c r="E142" s="159" t="s">
        <v>1196</v>
      </c>
      <c r="F142" s="159" t="s">
        <v>1197</v>
      </c>
      <c r="G142" s="159" t="s">
        <v>1153</v>
      </c>
      <c r="H142" s="207" t="s">
        <v>490</v>
      </c>
      <c r="I142" s="207"/>
      <c r="J142" s="177">
        <v>17.29702</v>
      </c>
      <c r="K142" s="177">
        <v>101.405455657853</v>
      </c>
      <c r="L142" s="207" t="s">
        <v>899</v>
      </c>
      <c r="M142" s="207" t="s">
        <v>903</v>
      </c>
      <c r="N142" s="207" t="s">
        <v>903</v>
      </c>
      <c r="O142" s="314">
        <v>1000</v>
      </c>
      <c r="P142" s="314"/>
      <c r="Q142" s="316"/>
      <c r="R142" s="314">
        <v>180</v>
      </c>
      <c r="S142" s="156">
        <v>4</v>
      </c>
      <c r="T142" s="156">
        <v>4</v>
      </c>
      <c r="U142" s="156">
        <v>1</v>
      </c>
      <c r="V142" s="156">
        <v>4</v>
      </c>
      <c r="W142" s="156">
        <v>1</v>
      </c>
      <c r="X142" s="156">
        <v>1</v>
      </c>
      <c r="Y142" s="575">
        <v>1</v>
      </c>
      <c r="Z142" s="575">
        <v>1</v>
      </c>
      <c r="AA142" s="575">
        <v>1</v>
      </c>
      <c r="AB142" s="575">
        <v>1</v>
      </c>
      <c r="AC142" s="166">
        <v>2559</v>
      </c>
      <c r="AD142" s="430">
        <v>30</v>
      </c>
      <c r="AE142" s="430"/>
      <c r="AF142" s="430"/>
      <c r="AG142" s="430">
        <v>30</v>
      </c>
      <c r="AH142" s="430"/>
      <c r="AI142" s="430"/>
      <c r="AJ142" s="430"/>
      <c r="AK142" s="430"/>
      <c r="AL142" s="430"/>
      <c r="AM142" s="430"/>
      <c r="AN142" s="156" t="s">
        <v>1154</v>
      </c>
      <c r="AO142" s="314"/>
      <c r="AP142" s="208"/>
      <c r="AQ142" s="208"/>
      <c r="AR142" s="208"/>
      <c r="AS142" s="208"/>
      <c r="AT142" s="208"/>
      <c r="AU142" s="208"/>
      <c r="AV142" s="208"/>
      <c r="AW142" s="208"/>
      <c r="AX142" s="209"/>
      <c r="AY142" s="210"/>
      <c r="AZ142" s="210"/>
      <c r="BA142" s="210"/>
      <c r="BB142" s="210"/>
      <c r="BC142" s="210"/>
      <c r="BD142" s="210"/>
      <c r="BE142" s="210"/>
      <c r="BF142" s="211"/>
      <c r="BG142" s="211"/>
      <c r="BH142" s="209"/>
      <c r="BI142" s="209"/>
      <c r="BJ142" s="212"/>
      <c r="BK142" s="209"/>
      <c r="BL142" s="162"/>
    </row>
    <row r="143" spans="1:64" s="163" customFormat="1">
      <c r="A143" s="156">
        <v>5</v>
      </c>
      <c r="B143" s="156">
        <v>124</v>
      </c>
      <c r="C143" s="157" t="s">
        <v>1198</v>
      </c>
      <c r="D143" s="166"/>
      <c r="E143" s="156" t="s">
        <v>1169</v>
      </c>
      <c r="F143" s="156" t="s">
        <v>1169</v>
      </c>
      <c r="G143" s="156" t="s">
        <v>1153</v>
      </c>
      <c r="H143" s="176" t="s">
        <v>537</v>
      </c>
      <c r="I143" s="176"/>
      <c r="J143" s="177">
        <v>17.507695999999999</v>
      </c>
      <c r="K143" s="177">
        <v>102.01860784461201</v>
      </c>
      <c r="L143" s="156">
        <v>2</v>
      </c>
      <c r="M143" s="156">
        <v>7</v>
      </c>
      <c r="N143" s="156">
        <v>1</v>
      </c>
      <c r="O143" s="314">
        <v>14000</v>
      </c>
      <c r="P143" s="165"/>
      <c r="Q143" s="204"/>
      <c r="R143" s="165">
        <v>1100</v>
      </c>
      <c r="S143" s="156">
        <v>4</v>
      </c>
      <c r="T143" s="156">
        <v>4</v>
      </c>
      <c r="U143" s="156">
        <v>1</v>
      </c>
      <c r="V143" s="156">
        <v>4</v>
      </c>
      <c r="W143" s="156">
        <v>1</v>
      </c>
      <c r="X143" s="156">
        <v>1</v>
      </c>
      <c r="Y143" s="575">
        <v>1</v>
      </c>
      <c r="Z143" s="575">
        <v>1</v>
      </c>
      <c r="AA143" s="575">
        <v>1</v>
      </c>
      <c r="AB143" s="575">
        <v>1</v>
      </c>
      <c r="AC143" s="166">
        <v>2560</v>
      </c>
      <c r="AD143" s="430">
        <v>25</v>
      </c>
      <c r="AE143" s="430"/>
      <c r="AF143" s="430"/>
      <c r="AG143" s="430"/>
      <c r="AH143" s="430">
        <v>25</v>
      </c>
      <c r="AI143" s="430"/>
      <c r="AJ143" s="430"/>
      <c r="AK143" s="430"/>
      <c r="AL143" s="430"/>
      <c r="AM143" s="430"/>
      <c r="AN143" s="156" t="s">
        <v>1154</v>
      </c>
      <c r="AO143" s="156"/>
    </row>
    <row r="144" spans="1:64" s="163" customFormat="1">
      <c r="A144" s="156">
        <v>5</v>
      </c>
      <c r="B144" s="156">
        <v>125</v>
      </c>
      <c r="C144" s="157" t="s">
        <v>1201</v>
      </c>
      <c r="D144" s="166"/>
      <c r="E144" s="156" t="s">
        <v>1202</v>
      </c>
      <c r="F144" s="156" t="s">
        <v>1169</v>
      </c>
      <c r="G144" s="156" t="s">
        <v>1153</v>
      </c>
      <c r="H144" s="176" t="s">
        <v>490</v>
      </c>
      <c r="I144" s="176"/>
      <c r="J144" s="177">
        <v>17.522784999999999</v>
      </c>
      <c r="K144" s="177">
        <v>101.938348859332</v>
      </c>
      <c r="L144" s="156">
        <v>2</v>
      </c>
      <c r="M144" s="156">
        <v>7</v>
      </c>
      <c r="N144" s="156">
        <v>7</v>
      </c>
      <c r="O144" s="314">
        <v>500</v>
      </c>
      <c r="P144" s="165"/>
      <c r="Q144" s="204"/>
      <c r="R144" s="165">
        <v>220</v>
      </c>
      <c r="S144" s="156">
        <v>4</v>
      </c>
      <c r="T144" s="156">
        <v>4</v>
      </c>
      <c r="U144" s="156">
        <v>1</v>
      </c>
      <c r="V144" s="156">
        <v>3</v>
      </c>
      <c r="W144" s="156">
        <v>1</v>
      </c>
      <c r="X144" s="156">
        <v>1</v>
      </c>
      <c r="Y144" s="575">
        <v>1</v>
      </c>
      <c r="Z144" s="575">
        <v>1</v>
      </c>
      <c r="AA144" s="575">
        <v>1</v>
      </c>
      <c r="AB144" s="575">
        <v>1</v>
      </c>
      <c r="AC144" s="166">
        <v>2560</v>
      </c>
      <c r="AD144" s="430">
        <v>5</v>
      </c>
      <c r="AE144" s="430"/>
      <c r="AF144" s="430"/>
      <c r="AG144" s="430"/>
      <c r="AH144" s="430">
        <v>5</v>
      </c>
      <c r="AI144" s="430"/>
      <c r="AJ144" s="430"/>
      <c r="AK144" s="430"/>
      <c r="AL144" s="430"/>
      <c r="AM144" s="430"/>
      <c r="AN144" s="156" t="s">
        <v>1154</v>
      </c>
      <c r="AO144" s="156"/>
    </row>
    <row r="145" spans="1:64" s="163" customFormat="1">
      <c r="A145" s="156">
        <v>5</v>
      </c>
      <c r="B145" s="156">
        <v>126</v>
      </c>
      <c r="C145" s="157" t="s">
        <v>1203</v>
      </c>
      <c r="D145" s="166"/>
      <c r="E145" s="156" t="s">
        <v>1204</v>
      </c>
      <c r="F145" s="156" t="s">
        <v>1204</v>
      </c>
      <c r="G145" s="156" t="s">
        <v>1153</v>
      </c>
      <c r="H145" s="176" t="s">
        <v>490</v>
      </c>
      <c r="I145" s="176"/>
      <c r="J145" s="177">
        <v>17.364920000000001</v>
      </c>
      <c r="K145" s="177">
        <v>101.92829695989199</v>
      </c>
      <c r="L145" s="156">
        <v>2</v>
      </c>
      <c r="M145" s="156">
        <v>7</v>
      </c>
      <c r="N145" s="156">
        <v>7</v>
      </c>
      <c r="O145" s="314">
        <v>500</v>
      </c>
      <c r="P145" s="165"/>
      <c r="Q145" s="204"/>
      <c r="R145" s="165">
        <v>270</v>
      </c>
      <c r="S145" s="156">
        <v>4</v>
      </c>
      <c r="T145" s="156">
        <v>4</v>
      </c>
      <c r="U145" s="156">
        <v>1</v>
      </c>
      <c r="V145" s="156">
        <v>3</v>
      </c>
      <c r="W145" s="156">
        <v>1</v>
      </c>
      <c r="X145" s="156">
        <v>1</v>
      </c>
      <c r="Y145" s="575">
        <v>1</v>
      </c>
      <c r="Z145" s="575">
        <v>1</v>
      </c>
      <c r="AA145" s="575">
        <v>1</v>
      </c>
      <c r="AB145" s="575">
        <v>1</v>
      </c>
      <c r="AC145" s="166">
        <v>2560</v>
      </c>
      <c r="AD145" s="430">
        <v>8</v>
      </c>
      <c r="AE145" s="430"/>
      <c r="AF145" s="430"/>
      <c r="AG145" s="430"/>
      <c r="AH145" s="430">
        <v>8</v>
      </c>
      <c r="AI145" s="430"/>
      <c r="AJ145" s="430"/>
      <c r="AK145" s="430"/>
      <c r="AL145" s="430"/>
      <c r="AM145" s="430"/>
      <c r="AN145" s="156" t="s">
        <v>1154</v>
      </c>
      <c r="AO145" s="156"/>
    </row>
    <row r="146" spans="1:64" s="163" customFormat="1">
      <c r="A146" s="156">
        <v>5</v>
      </c>
      <c r="B146" s="156">
        <v>127</v>
      </c>
      <c r="C146" s="157" t="s">
        <v>1205</v>
      </c>
      <c r="D146" s="166"/>
      <c r="E146" s="156" t="s">
        <v>1206</v>
      </c>
      <c r="F146" s="156" t="s">
        <v>1169</v>
      </c>
      <c r="G146" s="156" t="s">
        <v>1153</v>
      </c>
      <c r="H146" s="176" t="s">
        <v>490</v>
      </c>
      <c r="I146" s="176"/>
      <c r="J146" s="177">
        <v>17.44068</v>
      </c>
      <c r="K146" s="177">
        <v>101.934207882338</v>
      </c>
      <c r="L146" s="156">
        <v>2</v>
      </c>
      <c r="M146" s="156">
        <v>7</v>
      </c>
      <c r="N146" s="156">
        <v>7</v>
      </c>
      <c r="O146" s="314">
        <v>500</v>
      </c>
      <c r="P146" s="165"/>
      <c r="Q146" s="204"/>
      <c r="R146" s="165">
        <v>220</v>
      </c>
      <c r="S146" s="156">
        <v>4</v>
      </c>
      <c r="T146" s="156">
        <v>4</v>
      </c>
      <c r="U146" s="156">
        <v>1</v>
      </c>
      <c r="V146" s="156">
        <v>3</v>
      </c>
      <c r="W146" s="156">
        <v>1</v>
      </c>
      <c r="X146" s="156">
        <v>1</v>
      </c>
      <c r="Y146" s="575">
        <v>1</v>
      </c>
      <c r="Z146" s="575">
        <v>1</v>
      </c>
      <c r="AA146" s="575">
        <v>1</v>
      </c>
      <c r="AB146" s="575">
        <v>1</v>
      </c>
      <c r="AC146" s="166">
        <v>2560</v>
      </c>
      <c r="AD146" s="430">
        <v>5</v>
      </c>
      <c r="AE146" s="430"/>
      <c r="AF146" s="430"/>
      <c r="AG146" s="430"/>
      <c r="AH146" s="430">
        <v>5</v>
      </c>
      <c r="AI146" s="430"/>
      <c r="AJ146" s="430"/>
      <c r="AK146" s="430"/>
      <c r="AL146" s="430"/>
      <c r="AM146" s="430"/>
      <c r="AN146" s="156" t="s">
        <v>1154</v>
      </c>
      <c r="AO146" s="156"/>
    </row>
    <row r="147" spans="1:64" s="163" customFormat="1">
      <c r="A147" s="156">
        <v>5</v>
      </c>
      <c r="B147" s="156">
        <v>128</v>
      </c>
      <c r="C147" s="157" t="s">
        <v>1207</v>
      </c>
      <c r="D147" s="166"/>
      <c r="E147" s="156" t="s">
        <v>1168</v>
      </c>
      <c r="F147" s="156" t="s">
        <v>1169</v>
      </c>
      <c r="G147" s="156" t="s">
        <v>1153</v>
      </c>
      <c r="H147" s="176" t="s">
        <v>490</v>
      </c>
      <c r="I147" s="176"/>
      <c r="J147" s="177">
        <v>17.635441</v>
      </c>
      <c r="K147" s="177">
        <v>101.952412106248</v>
      </c>
      <c r="L147" s="156">
        <v>2</v>
      </c>
      <c r="M147" s="156">
        <v>7</v>
      </c>
      <c r="N147" s="156">
        <v>7</v>
      </c>
      <c r="O147" s="314">
        <v>3500</v>
      </c>
      <c r="P147" s="165"/>
      <c r="Q147" s="204"/>
      <c r="R147" s="165">
        <v>500</v>
      </c>
      <c r="S147" s="156">
        <v>4</v>
      </c>
      <c r="T147" s="156">
        <v>4</v>
      </c>
      <c r="U147" s="156">
        <v>1</v>
      </c>
      <c r="V147" s="156">
        <v>3</v>
      </c>
      <c r="W147" s="156">
        <v>1</v>
      </c>
      <c r="X147" s="156">
        <v>1</v>
      </c>
      <c r="Y147" s="575">
        <v>1</v>
      </c>
      <c r="Z147" s="575">
        <v>1</v>
      </c>
      <c r="AA147" s="575">
        <v>1</v>
      </c>
      <c r="AB147" s="575">
        <v>1</v>
      </c>
      <c r="AC147" s="166">
        <v>2560</v>
      </c>
      <c r="AD147" s="430">
        <v>30</v>
      </c>
      <c r="AE147" s="430"/>
      <c r="AF147" s="430"/>
      <c r="AG147" s="430"/>
      <c r="AH147" s="430">
        <v>30</v>
      </c>
      <c r="AI147" s="430"/>
      <c r="AJ147" s="430"/>
      <c r="AK147" s="430"/>
      <c r="AL147" s="430"/>
      <c r="AM147" s="430"/>
      <c r="AN147" s="156" t="s">
        <v>1154</v>
      </c>
      <c r="AO147" s="156"/>
    </row>
    <row r="148" spans="1:64" s="163" customFormat="1">
      <c r="A148" s="156">
        <v>5</v>
      </c>
      <c r="B148" s="156">
        <v>129</v>
      </c>
      <c r="C148" s="157" t="s">
        <v>1208</v>
      </c>
      <c r="D148" s="166"/>
      <c r="E148" s="156" t="s">
        <v>1209</v>
      </c>
      <c r="F148" s="156" t="s">
        <v>877</v>
      </c>
      <c r="G148" s="156" t="s">
        <v>1153</v>
      </c>
      <c r="H148" s="176" t="s">
        <v>490</v>
      </c>
      <c r="I148" s="176"/>
      <c r="J148" s="177">
        <v>17.692450000000001</v>
      </c>
      <c r="K148" s="177">
        <v>101.64554822404</v>
      </c>
      <c r="L148" s="181">
        <v>2</v>
      </c>
      <c r="M148" s="156">
        <v>7</v>
      </c>
      <c r="N148" s="156">
        <v>16</v>
      </c>
      <c r="O148" s="314">
        <v>1000</v>
      </c>
      <c r="P148" s="165"/>
      <c r="Q148" s="204"/>
      <c r="R148" s="165">
        <v>250</v>
      </c>
      <c r="S148" s="156">
        <v>4</v>
      </c>
      <c r="T148" s="156">
        <v>4</v>
      </c>
      <c r="U148" s="156">
        <v>1</v>
      </c>
      <c r="V148" s="156">
        <v>3</v>
      </c>
      <c r="W148" s="156">
        <v>1</v>
      </c>
      <c r="X148" s="156">
        <v>1</v>
      </c>
      <c r="Y148" s="575">
        <v>1</v>
      </c>
      <c r="Z148" s="575">
        <v>1</v>
      </c>
      <c r="AA148" s="575">
        <v>1</v>
      </c>
      <c r="AB148" s="575">
        <v>1</v>
      </c>
      <c r="AC148" s="166">
        <v>2560</v>
      </c>
      <c r="AD148" s="430">
        <v>2</v>
      </c>
      <c r="AE148" s="430"/>
      <c r="AF148" s="430"/>
      <c r="AG148" s="430"/>
      <c r="AH148" s="430">
        <v>2</v>
      </c>
      <c r="AI148" s="430"/>
      <c r="AJ148" s="430"/>
      <c r="AK148" s="430"/>
      <c r="AL148" s="430"/>
      <c r="AM148" s="430"/>
      <c r="AN148" s="156" t="s">
        <v>1154</v>
      </c>
      <c r="AO148" s="156"/>
    </row>
    <row r="149" spans="1:64" s="213" customFormat="1">
      <c r="A149" s="156">
        <v>5</v>
      </c>
      <c r="B149" s="156">
        <v>130</v>
      </c>
      <c r="C149" s="139" t="s">
        <v>1210</v>
      </c>
      <c r="D149" s="159"/>
      <c r="E149" s="159" t="s">
        <v>1190</v>
      </c>
      <c r="F149" s="159" t="s">
        <v>1190</v>
      </c>
      <c r="G149" s="159" t="s">
        <v>1153</v>
      </c>
      <c r="H149" s="207" t="s">
        <v>490</v>
      </c>
      <c r="I149" s="207"/>
      <c r="J149" s="177">
        <v>17.272131999999999</v>
      </c>
      <c r="K149" s="177">
        <v>101.157714172352</v>
      </c>
      <c r="L149" s="207" t="s">
        <v>899</v>
      </c>
      <c r="M149" s="207" t="s">
        <v>903</v>
      </c>
      <c r="N149" s="207" t="s">
        <v>903</v>
      </c>
      <c r="O149" s="314">
        <v>1000</v>
      </c>
      <c r="P149" s="314"/>
      <c r="Q149" s="316"/>
      <c r="R149" s="314">
        <v>250</v>
      </c>
      <c r="S149" s="156">
        <v>4</v>
      </c>
      <c r="T149" s="156">
        <v>4</v>
      </c>
      <c r="U149" s="156">
        <v>1</v>
      </c>
      <c r="V149" s="156">
        <v>3</v>
      </c>
      <c r="W149" s="156">
        <v>1</v>
      </c>
      <c r="X149" s="156">
        <v>1</v>
      </c>
      <c r="Y149" s="575">
        <v>1</v>
      </c>
      <c r="Z149" s="575">
        <v>1</v>
      </c>
      <c r="AA149" s="575">
        <v>1</v>
      </c>
      <c r="AB149" s="575">
        <v>1</v>
      </c>
      <c r="AC149" s="166">
        <v>2560</v>
      </c>
      <c r="AD149" s="430">
        <v>10</v>
      </c>
      <c r="AE149" s="430"/>
      <c r="AF149" s="430"/>
      <c r="AG149" s="430"/>
      <c r="AH149" s="430">
        <v>10</v>
      </c>
      <c r="AI149" s="430"/>
      <c r="AJ149" s="430"/>
      <c r="AK149" s="430"/>
      <c r="AL149" s="430"/>
      <c r="AM149" s="430"/>
      <c r="AN149" s="156" t="s">
        <v>1154</v>
      </c>
      <c r="AO149" s="314"/>
      <c r="AP149" s="208"/>
      <c r="AQ149" s="208"/>
      <c r="AR149" s="208"/>
      <c r="AS149" s="208"/>
      <c r="AT149" s="208"/>
      <c r="AU149" s="208"/>
      <c r="AV149" s="208"/>
      <c r="AW149" s="208"/>
      <c r="AX149" s="209"/>
      <c r="AY149" s="210"/>
      <c r="AZ149" s="210"/>
      <c r="BA149" s="210"/>
      <c r="BB149" s="210"/>
      <c r="BC149" s="210"/>
      <c r="BD149" s="210"/>
      <c r="BE149" s="210"/>
      <c r="BF149" s="211"/>
      <c r="BG149" s="211"/>
      <c r="BH149" s="209"/>
      <c r="BI149" s="209"/>
      <c r="BJ149" s="212"/>
      <c r="BK149" s="209"/>
      <c r="BL149" s="162"/>
    </row>
    <row r="150" spans="1:64" s="163" customFormat="1">
      <c r="A150" s="156">
        <v>5</v>
      </c>
      <c r="B150" s="156">
        <v>131</v>
      </c>
      <c r="C150" s="139" t="s">
        <v>1211</v>
      </c>
      <c r="D150" s="166"/>
      <c r="E150" s="156" t="s">
        <v>1209</v>
      </c>
      <c r="F150" s="156" t="s">
        <v>877</v>
      </c>
      <c r="G150" s="156" t="s">
        <v>1153</v>
      </c>
      <c r="H150" s="176" t="s">
        <v>490</v>
      </c>
      <c r="I150" s="176"/>
      <c r="J150" s="177">
        <v>17.692450000000001</v>
      </c>
      <c r="K150" s="177">
        <v>101.64554822404</v>
      </c>
      <c r="L150" s="181">
        <v>2</v>
      </c>
      <c r="M150" s="156">
        <v>7</v>
      </c>
      <c r="N150" s="156">
        <v>1</v>
      </c>
      <c r="O150" s="314">
        <v>1000</v>
      </c>
      <c r="P150" s="165"/>
      <c r="Q150" s="204"/>
      <c r="R150" s="165">
        <v>330</v>
      </c>
      <c r="S150" s="156">
        <v>4</v>
      </c>
      <c r="T150" s="156">
        <v>4</v>
      </c>
      <c r="U150" s="156">
        <v>1</v>
      </c>
      <c r="V150" s="156">
        <v>3</v>
      </c>
      <c r="W150" s="156">
        <v>1</v>
      </c>
      <c r="X150" s="156">
        <v>1</v>
      </c>
      <c r="Y150" s="575">
        <v>1</v>
      </c>
      <c r="Z150" s="575">
        <v>1</v>
      </c>
      <c r="AA150" s="575">
        <v>1</v>
      </c>
      <c r="AB150" s="575">
        <v>1</v>
      </c>
      <c r="AC150" s="166">
        <v>2560</v>
      </c>
      <c r="AD150" s="430">
        <v>20</v>
      </c>
      <c r="AE150" s="430"/>
      <c r="AF150" s="430"/>
      <c r="AG150" s="430"/>
      <c r="AH150" s="430">
        <v>20</v>
      </c>
      <c r="AI150" s="430"/>
      <c r="AJ150" s="430"/>
      <c r="AK150" s="430"/>
      <c r="AL150" s="430"/>
      <c r="AM150" s="430"/>
      <c r="AN150" s="156" t="s">
        <v>1154</v>
      </c>
      <c r="AO150" s="156"/>
    </row>
    <row r="151" spans="1:64" s="163" customFormat="1">
      <c r="A151" s="156">
        <v>5</v>
      </c>
      <c r="B151" s="156">
        <v>132</v>
      </c>
      <c r="C151" s="157" t="s">
        <v>1212</v>
      </c>
      <c r="D151" s="166"/>
      <c r="E151" s="156" t="s">
        <v>1213</v>
      </c>
      <c r="F151" s="156" t="s">
        <v>1187</v>
      </c>
      <c r="G151" s="156" t="s">
        <v>1153</v>
      </c>
      <c r="H151" s="207" t="s">
        <v>537</v>
      </c>
      <c r="I151" s="214"/>
      <c r="J151" s="177">
        <v>16.886949000000001</v>
      </c>
      <c r="K151" s="177">
        <v>101.886116437892</v>
      </c>
      <c r="L151" s="181">
        <v>2</v>
      </c>
      <c r="M151" s="181">
        <v>7</v>
      </c>
      <c r="N151" s="181">
        <v>14</v>
      </c>
      <c r="O151" s="314">
        <v>2000</v>
      </c>
      <c r="P151" s="215"/>
      <c r="Q151" s="285"/>
      <c r="R151" s="165">
        <v>150</v>
      </c>
      <c r="S151" s="156">
        <v>4</v>
      </c>
      <c r="T151" s="156">
        <v>4</v>
      </c>
      <c r="U151" s="156">
        <v>1</v>
      </c>
      <c r="V151" s="156">
        <v>2</v>
      </c>
      <c r="W151" s="156">
        <v>1</v>
      </c>
      <c r="X151" s="156">
        <v>1</v>
      </c>
      <c r="Y151" s="575">
        <v>1</v>
      </c>
      <c r="Z151" s="575">
        <v>1</v>
      </c>
      <c r="AA151" s="575">
        <v>1</v>
      </c>
      <c r="AB151" s="575">
        <v>1</v>
      </c>
      <c r="AC151" s="166">
        <v>2561</v>
      </c>
      <c r="AD151" s="430">
        <v>1</v>
      </c>
      <c r="AE151" s="430"/>
      <c r="AF151" s="430"/>
      <c r="AG151" s="430"/>
      <c r="AH151" s="430"/>
      <c r="AI151" s="430">
        <v>1</v>
      </c>
      <c r="AJ151" s="430"/>
      <c r="AK151" s="430"/>
      <c r="AL151" s="430"/>
      <c r="AM151" s="430"/>
      <c r="AN151" s="156" t="s">
        <v>1154</v>
      </c>
      <c r="AO151" s="156"/>
    </row>
    <row r="152" spans="1:64" s="182" customFormat="1" ht="43.5">
      <c r="A152" s="156">
        <v>5</v>
      </c>
      <c r="B152" s="156">
        <v>133</v>
      </c>
      <c r="C152" s="157" t="s">
        <v>1214</v>
      </c>
      <c r="D152" s="166"/>
      <c r="E152" s="156" t="s">
        <v>1215</v>
      </c>
      <c r="F152" s="156" t="s">
        <v>877</v>
      </c>
      <c r="G152" s="156" t="s">
        <v>1153</v>
      </c>
      <c r="H152" s="207" t="s">
        <v>490</v>
      </c>
      <c r="I152" s="193"/>
      <c r="J152" s="177">
        <v>17.486187999999999</v>
      </c>
      <c r="K152" s="177">
        <v>101.71851092369501</v>
      </c>
      <c r="L152" s="181">
        <v>2</v>
      </c>
      <c r="M152" s="181">
        <v>7</v>
      </c>
      <c r="N152" s="181">
        <v>16</v>
      </c>
      <c r="O152" s="314">
        <v>1500</v>
      </c>
      <c r="P152" s="317"/>
      <c r="Q152" s="318"/>
      <c r="R152" s="165">
        <v>200</v>
      </c>
      <c r="S152" s="156">
        <v>4</v>
      </c>
      <c r="T152" s="156">
        <v>4</v>
      </c>
      <c r="U152" s="156">
        <v>1</v>
      </c>
      <c r="V152" s="156">
        <v>2</v>
      </c>
      <c r="W152" s="156">
        <v>1</v>
      </c>
      <c r="X152" s="156">
        <v>1</v>
      </c>
      <c r="Y152" s="575">
        <v>1</v>
      </c>
      <c r="Z152" s="575">
        <v>1</v>
      </c>
      <c r="AA152" s="575">
        <v>1</v>
      </c>
      <c r="AB152" s="575">
        <v>1</v>
      </c>
      <c r="AC152" s="166">
        <v>2561</v>
      </c>
      <c r="AD152" s="430">
        <v>1</v>
      </c>
      <c r="AE152" s="430"/>
      <c r="AF152" s="430"/>
      <c r="AG152" s="430"/>
      <c r="AH152" s="430"/>
      <c r="AI152" s="430">
        <v>1</v>
      </c>
      <c r="AJ152" s="430"/>
      <c r="AK152" s="430"/>
      <c r="AL152" s="430"/>
      <c r="AM152" s="430"/>
      <c r="AN152" s="156" t="s">
        <v>1154</v>
      </c>
      <c r="AO152" s="156"/>
    </row>
    <row r="153" spans="1:64" s="213" customFormat="1">
      <c r="A153" s="156">
        <v>5</v>
      </c>
      <c r="B153" s="156">
        <v>134</v>
      </c>
      <c r="C153" s="139" t="s">
        <v>1571</v>
      </c>
      <c r="D153" s="159"/>
      <c r="E153" s="159" t="s">
        <v>1217</v>
      </c>
      <c r="F153" s="159" t="s">
        <v>1204</v>
      </c>
      <c r="G153" s="159" t="s">
        <v>1153</v>
      </c>
      <c r="H153" s="207" t="s">
        <v>490</v>
      </c>
      <c r="I153" s="207"/>
      <c r="J153" s="177">
        <v>17.331517999999999</v>
      </c>
      <c r="K153" s="177">
        <v>101.988872988175</v>
      </c>
      <c r="L153" s="207" t="s">
        <v>899</v>
      </c>
      <c r="M153" s="207" t="s">
        <v>903</v>
      </c>
      <c r="N153" s="207" t="s">
        <v>899</v>
      </c>
      <c r="O153" s="314">
        <v>500</v>
      </c>
      <c r="P153" s="314"/>
      <c r="Q153" s="316"/>
      <c r="R153" s="314">
        <v>120</v>
      </c>
      <c r="S153" s="156">
        <v>4</v>
      </c>
      <c r="T153" s="156">
        <v>4</v>
      </c>
      <c r="U153" s="156">
        <v>1</v>
      </c>
      <c r="V153" s="156">
        <v>2</v>
      </c>
      <c r="W153" s="156">
        <v>1</v>
      </c>
      <c r="X153" s="156">
        <v>1</v>
      </c>
      <c r="Y153" s="575">
        <v>1</v>
      </c>
      <c r="Z153" s="575">
        <v>1</v>
      </c>
      <c r="AA153" s="575">
        <v>1</v>
      </c>
      <c r="AB153" s="575">
        <v>1</v>
      </c>
      <c r="AC153" s="166">
        <v>2561</v>
      </c>
      <c r="AD153" s="430">
        <v>7</v>
      </c>
      <c r="AE153" s="430"/>
      <c r="AF153" s="430"/>
      <c r="AG153" s="430"/>
      <c r="AH153" s="430"/>
      <c r="AI153" s="430">
        <v>7</v>
      </c>
      <c r="AJ153" s="430"/>
      <c r="AK153" s="430"/>
      <c r="AL153" s="430"/>
      <c r="AM153" s="430"/>
      <c r="AN153" s="156" t="s">
        <v>1154</v>
      </c>
      <c r="AO153" s="314"/>
      <c r="AP153" s="208"/>
      <c r="AQ153" s="208"/>
      <c r="AR153" s="208"/>
      <c r="AS153" s="208"/>
      <c r="AT153" s="208"/>
      <c r="AU153" s="208"/>
      <c r="AV153" s="208"/>
      <c r="AW153" s="208"/>
      <c r="AX153" s="209"/>
      <c r="AY153" s="210"/>
      <c r="AZ153" s="210"/>
      <c r="BA153" s="210"/>
      <c r="BB153" s="210"/>
      <c r="BC153" s="210"/>
      <c r="BD153" s="210"/>
      <c r="BE153" s="210"/>
      <c r="BF153" s="211"/>
      <c r="BG153" s="211"/>
      <c r="BH153" s="209"/>
      <c r="BI153" s="209"/>
      <c r="BJ153" s="212"/>
      <c r="BK153" s="209"/>
      <c r="BL153" s="162"/>
    </row>
    <row r="154" spans="1:64" s="213" customFormat="1">
      <c r="A154" s="156">
        <v>5</v>
      </c>
      <c r="B154" s="156">
        <v>135</v>
      </c>
      <c r="C154" s="139" t="s">
        <v>1218</v>
      </c>
      <c r="D154" s="159"/>
      <c r="E154" s="159" t="s">
        <v>1190</v>
      </c>
      <c r="F154" s="159" t="s">
        <v>1190</v>
      </c>
      <c r="G154" s="159" t="s">
        <v>1153</v>
      </c>
      <c r="H154" s="207" t="s">
        <v>490</v>
      </c>
      <c r="I154" s="207"/>
      <c r="J154" s="177">
        <v>17.272131999999999</v>
      </c>
      <c r="K154" s="177">
        <v>101.157714172352</v>
      </c>
      <c r="L154" s="207" t="s">
        <v>899</v>
      </c>
      <c r="M154" s="207" t="s">
        <v>903</v>
      </c>
      <c r="N154" s="207" t="s">
        <v>902</v>
      </c>
      <c r="O154" s="314">
        <v>1500</v>
      </c>
      <c r="P154" s="314"/>
      <c r="Q154" s="316"/>
      <c r="R154" s="314">
        <v>180</v>
      </c>
      <c r="S154" s="156">
        <v>4</v>
      </c>
      <c r="T154" s="156">
        <v>4</v>
      </c>
      <c r="U154" s="156">
        <v>1</v>
      </c>
      <c r="V154" s="156">
        <v>2</v>
      </c>
      <c r="W154" s="156">
        <v>1</v>
      </c>
      <c r="X154" s="156">
        <v>1</v>
      </c>
      <c r="Y154" s="575">
        <v>1</v>
      </c>
      <c r="Z154" s="575">
        <v>1</v>
      </c>
      <c r="AA154" s="575">
        <v>1</v>
      </c>
      <c r="AB154" s="575">
        <v>1</v>
      </c>
      <c r="AC154" s="166">
        <v>2561</v>
      </c>
      <c r="AD154" s="430">
        <v>10</v>
      </c>
      <c r="AE154" s="430"/>
      <c r="AF154" s="430"/>
      <c r="AG154" s="430"/>
      <c r="AH154" s="430"/>
      <c r="AI154" s="430">
        <v>10</v>
      </c>
      <c r="AJ154" s="430"/>
      <c r="AK154" s="430"/>
      <c r="AL154" s="430"/>
      <c r="AM154" s="430"/>
      <c r="AN154" s="156" t="s">
        <v>1154</v>
      </c>
      <c r="AO154" s="314"/>
      <c r="AP154" s="208"/>
      <c r="AQ154" s="208"/>
      <c r="AR154" s="208"/>
      <c r="AS154" s="208"/>
      <c r="AT154" s="208"/>
      <c r="AU154" s="208"/>
      <c r="AV154" s="208"/>
      <c r="AW154" s="208"/>
      <c r="AX154" s="209"/>
      <c r="AY154" s="210"/>
      <c r="AZ154" s="210"/>
      <c r="BA154" s="210"/>
      <c r="BB154" s="210"/>
      <c r="BC154" s="210"/>
      <c r="BD154" s="210"/>
      <c r="BE154" s="210"/>
      <c r="BF154" s="211"/>
      <c r="BG154" s="211"/>
      <c r="BH154" s="209"/>
      <c r="BI154" s="209"/>
      <c r="BJ154" s="212"/>
      <c r="BK154" s="209"/>
      <c r="BL154" s="162"/>
    </row>
    <row r="155" spans="1:64" s="213" customFormat="1">
      <c r="A155" s="156">
        <v>5</v>
      </c>
      <c r="B155" s="156">
        <v>136</v>
      </c>
      <c r="C155" s="157" t="s">
        <v>1219</v>
      </c>
      <c r="D155" s="166"/>
      <c r="E155" s="156" t="s">
        <v>1220</v>
      </c>
      <c r="F155" s="156" t="s">
        <v>1158</v>
      </c>
      <c r="G155" s="156" t="s">
        <v>1153</v>
      </c>
      <c r="H155" s="207" t="s">
        <v>490</v>
      </c>
      <c r="I155" s="207"/>
      <c r="J155" s="177">
        <v>17.3643</v>
      </c>
      <c r="K155" s="177">
        <v>101.9066</v>
      </c>
      <c r="L155" s="216" t="s">
        <v>899</v>
      </c>
      <c r="M155" s="207" t="s">
        <v>903</v>
      </c>
      <c r="N155" s="207" t="s">
        <v>910</v>
      </c>
      <c r="O155" s="314">
        <v>1000</v>
      </c>
      <c r="P155" s="314"/>
      <c r="Q155" s="164"/>
      <c r="R155" s="314">
        <v>200</v>
      </c>
      <c r="S155" s="156">
        <v>4</v>
      </c>
      <c r="T155" s="156">
        <v>4</v>
      </c>
      <c r="U155" s="156">
        <v>1</v>
      </c>
      <c r="V155" s="156">
        <v>2</v>
      </c>
      <c r="W155" s="156">
        <v>1</v>
      </c>
      <c r="X155" s="156">
        <v>1</v>
      </c>
      <c r="Y155" s="575">
        <v>1</v>
      </c>
      <c r="Z155" s="575">
        <v>1</v>
      </c>
      <c r="AA155" s="575">
        <v>1</v>
      </c>
      <c r="AB155" s="575">
        <v>1</v>
      </c>
      <c r="AC155" s="166">
        <v>2562</v>
      </c>
      <c r="AD155" s="430">
        <v>5</v>
      </c>
      <c r="AE155" s="430"/>
      <c r="AF155" s="430"/>
      <c r="AG155" s="430"/>
      <c r="AH155" s="430"/>
      <c r="AI155" s="430"/>
      <c r="AJ155" s="430">
        <v>5</v>
      </c>
      <c r="AK155" s="430"/>
      <c r="AL155" s="430"/>
      <c r="AM155" s="430"/>
      <c r="AN155" s="156" t="s">
        <v>1154</v>
      </c>
      <c r="AO155" s="156"/>
      <c r="AP155" s="208"/>
      <c r="AQ155" s="208"/>
      <c r="AR155" s="208"/>
      <c r="AS155" s="208"/>
      <c r="AT155" s="208"/>
      <c r="AU155" s="208"/>
      <c r="AV155" s="208"/>
      <c r="AW155" s="208"/>
      <c r="AX155" s="209"/>
      <c r="AY155" s="210"/>
      <c r="AZ155" s="210"/>
      <c r="BA155" s="210"/>
      <c r="BB155" s="210"/>
      <c r="BC155" s="210"/>
      <c r="BD155" s="210"/>
      <c r="BE155" s="210"/>
      <c r="BF155" s="211"/>
      <c r="BG155" s="211"/>
      <c r="BH155" s="209"/>
      <c r="BI155" s="209"/>
      <c r="BJ155" s="212"/>
      <c r="BK155" s="209"/>
      <c r="BL155" s="162"/>
    </row>
    <row r="156" spans="1:64" s="213" customFormat="1">
      <c r="A156" s="156">
        <v>5</v>
      </c>
      <c r="B156" s="156">
        <v>137</v>
      </c>
      <c r="C156" s="157" t="s">
        <v>1221</v>
      </c>
      <c r="D156" s="166"/>
      <c r="E156" s="156" t="s">
        <v>1165</v>
      </c>
      <c r="F156" s="156" t="s">
        <v>1158</v>
      </c>
      <c r="G156" s="156" t="s">
        <v>1153</v>
      </c>
      <c r="H156" s="207" t="s">
        <v>490</v>
      </c>
      <c r="I156" s="207"/>
      <c r="J156" s="177">
        <v>17.351500000000001</v>
      </c>
      <c r="K156" s="177">
        <v>101.8472</v>
      </c>
      <c r="L156" s="216" t="s">
        <v>899</v>
      </c>
      <c r="M156" s="207" t="s">
        <v>903</v>
      </c>
      <c r="N156" s="207" t="s">
        <v>901</v>
      </c>
      <c r="O156" s="314">
        <v>500</v>
      </c>
      <c r="P156" s="314"/>
      <c r="Q156" s="164"/>
      <c r="R156" s="314">
        <v>200</v>
      </c>
      <c r="S156" s="156">
        <v>4</v>
      </c>
      <c r="T156" s="156">
        <v>4</v>
      </c>
      <c r="U156" s="156">
        <v>1</v>
      </c>
      <c r="V156" s="156">
        <v>2</v>
      </c>
      <c r="W156" s="156">
        <v>1</v>
      </c>
      <c r="X156" s="156">
        <v>1</v>
      </c>
      <c r="Y156" s="575">
        <v>1</v>
      </c>
      <c r="Z156" s="575">
        <v>1</v>
      </c>
      <c r="AA156" s="575">
        <v>1</v>
      </c>
      <c r="AB156" s="575">
        <v>1</v>
      </c>
      <c r="AC156" s="166">
        <v>2562</v>
      </c>
      <c r="AD156" s="430">
        <v>5</v>
      </c>
      <c r="AE156" s="430"/>
      <c r="AF156" s="430"/>
      <c r="AG156" s="430"/>
      <c r="AH156" s="430"/>
      <c r="AI156" s="430"/>
      <c r="AJ156" s="430">
        <v>5</v>
      </c>
      <c r="AK156" s="430"/>
      <c r="AL156" s="430"/>
      <c r="AM156" s="430"/>
      <c r="AN156" s="156" t="s">
        <v>1154</v>
      </c>
      <c r="AO156" s="314"/>
      <c r="AP156" s="208"/>
      <c r="AQ156" s="208"/>
      <c r="AR156" s="208"/>
      <c r="AS156" s="208"/>
      <c r="AT156" s="208"/>
      <c r="AU156" s="208"/>
      <c r="AV156" s="208"/>
      <c r="AW156" s="208"/>
      <c r="AX156" s="209"/>
      <c r="AY156" s="210"/>
      <c r="AZ156" s="210"/>
      <c r="BA156" s="210"/>
      <c r="BB156" s="210"/>
      <c r="BC156" s="210"/>
      <c r="BD156" s="210"/>
      <c r="BE156" s="210"/>
      <c r="BF156" s="211"/>
      <c r="BG156" s="211"/>
      <c r="BH156" s="209"/>
      <c r="BI156" s="209"/>
      <c r="BJ156" s="212"/>
      <c r="BK156" s="209"/>
      <c r="BL156" s="162"/>
    </row>
    <row r="157" spans="1:64" s="213" customFormat="1">
      <c r="A157" s="156">
        <v>5</v>
      </c>
      <c r="B157" s="156">
        <v>138</v>
      </c>
      <c r="C157" s="157" t="s">
        <v>1222</v>
      </c>
      <c r="D157" s="166"/>
      <c r="E157" s="156" t="s">
        <v>1204</v>
      </c>
      <c r="F157" s="156" t="s">
        <v>1204</v>
      </c>
      <c r="G157" s="156" t="s">
        <v>1153</v>
      </c>
      <c r="H157" s="207" t="s">
        <v>490</v>
      </c>
      <c r="I157" s="207"/>
      <c r="J157" s="177">
        <v>17.364332999999998</v>
      </c>
      <c r="K157" s="177">
        <v>101.90666081657299</v>
      </c>
      <c r="L157" s="156">
        <v>2</v>
      </c>
      <c r="M157" s="156">
        <v>7</v>
      </c>
      <c r="N157" s="156">
        <v>7</v>
      </c>
      <c r="O157" s="314">
        <v>500</v>
      </c>
      <c r="P157" s="314"/>
      <c r="Q157" s="316"/>
      <c r="R157" s="314">
        <v>130</v>
      </c>
      <c r="S157" s="156">
        <v>4</v>
      </c>
      <c r="T157" s="156">
        <v>4</v>
      </c>
      <c r="U157" s="156">
        <v>1</v>
      </c>
      <c r="V157" s="156">
        <v>2</v>
      </c>
      <c r="W157" s="156">
        <v>1</v>
      </c>
      <c r="X157" s="156">
        <v>1</v>
      </c>
      <c r="Y157" s="575">
        <v>1</v>
      </c>
      <c r="Z157" s="575">
        <v>1</v>
      </c>
      <c r="AA157" s="575">
        <v>1</v>
      </c>
      <c r="AB157" s="575">
        <v>1</v>
      </c>
      <c r="AC157" s="166">
        <v>2562</v>
      </c>
      <c r="AD157" s="430">
        <v>3.5</v>
      </c>
      <c r="AE157" s="430"/>
      <c r="AF157" s="430"/>
      <c r="AG157" s="430"/>
      <c r="AH157" s="430"/>
      <c r="AI157" s="430"/>
      <c r="AJ157" s="430">
        <v>3.5</v>
      </c>
      <c r="AK157" s="430"/>
      <c r="AL157" s="430"/>
      <c r="AM157" s="430"/>
      <c r="AN157" s="156" t="s">
        <v>1154</v>
      </c>
      <c r="AO157" s="314"/>
      <c r="AP157" s="208"/>
      <c r="AQ157" s="208"/>
      <c r="AR157" s="208"/>
      <c r="AS157" s="208"/>
      <c r="AT157" s="208"/>
      <c r="AU157" s="208"/>
      <c r="AV157" s="208"/>
      <c r="AW157" s="208"/>
      <c r="AX157" s="209"/>
      <c r="AY157" s="210"/>
      <c r="AZ157" s="210"/>
      <c r="BA157" s="210"/>
      <c r="BB157" s="210"/>
      <c r="BC157" s="210"/>
      <c r="BD157" s="210"/>
      <c r="BE157" s="210"/>
      <c r="BF157" s="211"/>
      <c r="BG157" s="211"/>
      <c r="BH157" s="209"/>
      <c r="BI157" s="209"/>
      <c r="BJ157" s="212"/>
      <c r="BK157" s="209"/>
      <c r="BL157" s="162"/>
    </row>
    <row r="158" spans="1:64" s="213" customFormat="1">
      <c r="A158" s="156">
        <v>5</v>
      </c>
      <c r="B158" s="156">
        <v>139</v>
      </c>
      <c r="C158" s="157" t="s">
        <v>1223</v>
      </c>
      <c r="D158" s="166"/>
      <c r="E158" s="156" t="s">
        <v>1163</v>
      </c>
      <c r="F158" s="156" t="s">
        <v>1163</v>
      </c>
      <c r="G158" s="156" t="s">
        <v>1153</v>
      </c>
      <c r="H158" s="207" t="s">
        <v>490</v>
      </c>
      <c r="I158" s="207"/>
      <c r="J158" s="177">
        <v>17.893723999999999</v>
      </c>
      <c r="K158" s="177">
        <v>101.88875723226801</v>
      </c>
      <c r="L158" s="216" t="s">
        <v>899</v>
      </c>
      <c r="M158" s="207" t="s">
        <v>903</v>
      </c>
      <c r="N158" s="207" t="s">
        <v>901</v>
      </c>
      <c r="O158" s="314">
        <v>400</v>
      </c>
      <c r="P158" s="314"/>
      <c r="Q158" s="316"/>
      <c r="R158" s="314">
        <v>230</v>
      </c>
      <c r="S158" s="156">
        <v>4</v>
      </c>
      <c r="T158" s="156">
        <v>4</v>
      </c>
      <c r="U158" s="156">
        <v>1</v>
      </c>
      <c r="V158" s="156">
        <v>2</v>
      </c>
      <c r="W158" s="156">
        <v>1</v>
      </c>
      <c r="X158" s="156">
        <v>1</v>
      </c>
      <c r="Y158" s="575">
        <v>1</v>
      </c>
      <c r="Z158" s="575">
        <v>1</v>
      </c>
      <c r="AA158" s="575">
        <v>1</v>
      </c>
      <c r="AB158" s="575">
        <v>1</v>
      </c>
      <c r="AC158" s="166">
        <v>2562</v>
      </c>
      <c r="AD158" s="430">
        <v>8</v>
      </c>
      <c r="AE158" s="430"/>
      <c r="AF158" s="430"/>
      <c r="AG158" s="430"/>
      <c r="AH158" s="430"/>
      <c r="AI158" s="430"/>
      <c r="AJ158" s="430">
        <v>8</v>
      </c>
      <c r="AK158" s="430"/>
      <c r="AL158" s="430"/>
      <c r="AM158" s="430"/>
      <c r="AN158" s="156" t="s">
        <v>1154</v>
      </c>
      <c r="AO158" s="314"/>
      <c r="AP158" s="208"/>
      <c r="AQ158" s="208"/>
      <c r="AR158" s="208"/>
      <c r="AS158" s="208"/>
      <c r="AT158" s="208"/>
      <c r="AU158" s="208"/>
      <c r="AV158" s="208"/>
      <c r="AW158" s="208"/>
      <c r="AX158" s="209"/>
      <c r="AY158" s="210"/>
      <c r="AZ158" s="210"/>
      <c r="BA158" s="210"/>
      <c r="BB158" s="210"/>
      <c r="BC158" s="210"/>
      <c r="BD158" s="210"/>
      <c r="BE158" s="210"/>
      <c r="BF158" s="211"/>
      <c r="BG158" s="211"/>
      <c r="BH158" s="209"/>
      <c r="BI158" s="209"/>
      <c r="BJ158" s="212"/>
      <c r="BK158" s="209"/>
      <c r="BL158" s="162"/>
    </row>
    <row r="159" spans="1:64" s="213" customFormat="1">
      <c r="A159" s="156">
        <v>5</v>
      </c>
      <c r="B159" s="156">
        <v>140</v>
      </c>
      <c r="C159" s="139" t="s">
        <v>1224</v>
      </c>
      <c r="D159" s="159"/>
      <c r="E159" s="159" t="s">
        <v>1225</v>
      </c>
      <c r="F159" s="159" t="s">
        <v>1158</v>
      </c>
      <c r="G159" s="159" t="s">
        <v>1153</v>
      </c>
      <c r="H159" s="207" t="s">
        <v>490</v>
      </c>
      <c r="I159" s="207"/>
      <c r="J159" s="177">
        <v>17.325464</v>
      </c>
      <c r="K159" s="177">
        <v>101.649376103146</v>
      </c>
      <c r="L159" s="207" t="s">
        <v>899</v>
      </c>
      <c r="M159" s="207" t="s">
        <v>903</v>
      </c>
      <c r="N159" s="207" t="s">
        <v>899</v>
      </c>
      <c r="O159" s="314">
        <v>400</v>
      </c>
      <c r="P159" s="314"/>
      <c r="Q159" s="316"/>
      <c r="R159" s="314">
        <v>60</v>
      </c>
      <c r="S159" s="156">
        <v>4</v>
      </c>
      <c r="T159" s="156">
        <v>4</v>
      </c>
      <c r="U159" s="156">
        <v>1</v>
      </c>
      <c r="V159" s="156">
        <v>2</v>
      </c>
      <c r="W159" s="156">
        <v>1</v>
      </c>
      <c r="X159" s="156">
        <v>1</v>
      </c>
      <c r="Y159" s="575">
        <v>1</v>
      </c>
      <c r="Z159" s="575">
        <v>1</v>
      </c>
      <c r="AA159" s="575">
        <v>1</v>
      </c>
      <c r="AB159" s="575">
        <v>1</v>
      </c>
      <c r="AC159" s="159">
        <v>2562</v>
      </c>
      <c r="AD159" s="430">
        <v>5</v>
      </c>
      <c r="AE159" s="430"/>
      <c r="AF159" s="430"/>
      <c r="AG159" s="430"/>
      <c r="AH159" s="430"/>
      <c r="AI159" s="430"/>
      <c r="AJ159" s="430">
        <v>5</v>
      </c>
      <c r="AK159" s="430"/>
      <c r="AL159" s="430"/>
      <c r="AM159" s="430"/>
      <c r="AN159" s="156" t="s">
        <v>1154</v>
      </c>
      <c r="AO159" s="314"/>
      <c r="AP159" s="208"/>
      <c r="AQ159" s="208"/>
      <c r="AR159" s="208"/>
      <c r="AS159" s="208"/>
      <c r="AT159" s="208"/>
      <c r="AU159" s="208"/>
      <c r="AV159" s="208"/>
      <c r="AW159" s="208"/>
      <c r="AX159" s="209"/>
      <c r="AY159" s="210"/>
      <c r="AZ159" s="210"/>
      <c r="BA159" s="210"/>
      <c r="BB159" s="210"/>
      <c r="BC159" s="210"/>
      <c r="BD159" s="210"/>
      <c r="BE159" s="210"/>
      <c r="BF159" s="211"/>
      <c r="BG159" s="211"/>
      <c r="BH159" s="209"/>
      <c r="BI159" s="209"/>
      <c r="BJ159" s="212"/>
      <c r="BK159" s="209"/>
      <c r="BL159" s="162"/>
    </row>
    <row r="160" spans="1:64" s="163" customFormat="1">
      <c r="A160" s="156">
        <v>5</v>
      </c>
      <c r="B160" s="156">
        <v>141</v>
      </c>
      <c r="C160" s="157" t="s">
        <v>1226</v>
      </c>
      <c r="D160" s="166"/>
      <c r="E160" s="156" t="s">
        <v>877</v>
      </c>
      <c r="F160" s="156" t="s">
        <v>877</v>
      </c>
      <c r="G160" s="156" t="s">
        <v>1153</v>
      </c>
      <c r="H160" s="176" t="s">
        <v>490</v>
      </c>
      <c r="I160" s="176"/>
      <c r="J160" s="177">
        <v>17.486187999999999</v>
      </c>
      <c r="K160" s="177">
        <v>101.71851092369501</v>
      </c>
      <c r="L160" s="156">
        <v>2</v>
      </c>
      <c r="M160" s="156">
        <v>7</v>
      </c>
      <c r="N160" s="156">
        <v>15</v>
      </c>
      <c r="O160" s="314">
        <v>1500</v>
      </c>
      <c r="P160" s="165"/>
      <c r="Q160" s="204"/>
      <c r="R160" s="165">
        <v>4328</v>
      </c>
      <c r="S160" s="156">
        <v>4</v>
      </c>
      <c r="T160" s="156">
        <v>4</v>
      </c>
      <c r="U160" s="156">
        <v>1</v>
      </c>
      <c r="V160" s="156">
        <v>2</v>
      </c>
      <c r="W160" s="156">
        <v>1</v>
      </c>
      <c r="X160" s="156">
        <v>1</v>
      </c>
      <c r="Y160" s="575">
        <v>1</v>
      </c>
      <c r="Z160" s="575">
        <v>1</v>
      </c>
      <c r="AA160" s="575">
        <v>1</v>
      </c>
      <c r="AB160" s="575">
        <v>1</v>
      </c>
      <c r="AC160" s="166">
        <v>2563</v>
      </c>
      <c r="AD160" s="430">
        <v>25</v>
      </c>
      <c r="AE160" s="430"/>
      <c r="AF160" s="430"/>
      <c r="AG160" s="430"/>
      <c r="AH160" s="430"/>
      <c r="AI160" s="430"/>
      <c r="AJ160" s="430"/>
      <c r="AK160" s="430">
        <v>25</v>
      </c>
      <c r="AL160" s="430"/>
      <c r="AM160" s="430"/>
      <c r="AN160" s="156" t="s">
        <v>1154</v>
      </c>
      <c r="AO160" s="156"/>
    </row>
    <row r="161" spans="1:118" s="213" customFormat="1">
      <c r="A161" s="156">
        <v>5</v>
      </c>
      <c r="B161" s="156">
        <v>142</v>
      </c>
      <c r="C161" s="157" t="s">
        <v>1227</v>
      </c>
      <c r="D161" s="166"/>
      <c r="E161" s="156" t="s">
        <v>1160</v>
      </c>
      <c r="F161" s="156" t="s">
        <v>877</v>
      </c>
      <c r="G161" s="156" t="s">
        <v>1153</v>
      </c>
      <c r="H161" s="207" t="s">
        <v>490</v>
      </c>
      <c r="I161" s="207"/>
      <c r="J161" s="177">
        <v>17.654128</v>
      </c>
      <c r="K161" s="177">
        <v>101.751266688402</v>
      </c>
      <c r="L161" s="156">
        <v>2</v>
      </c>
      <c r="M161" s="156">
        <v>7</v>
      </c>
      <c r="N161" s="156">
        <v>7</v>
      </c>
      <c r="O161" s="314">
        <v>5000</v>
      </c>
      <c r="P161" s="314"/>
      <c r="Q161" s="316"/>
      <c r="R161" s="314">
        <v>1464</v>
      </c>
      <c r="S161" s="156">
        <v>4</v>
      </c>
      <c r="T161" s="156">
        <v>4</v>
      </c>
      <c r="U161" s="156">
        <v>1</v>
      </c>
      <c r="V161" s="156">
        <v>2</v>
      </c>
      <c r="W161" s="156">
        <v>1</v>
      </c>
      <c r="X161" s="156">
        <v>1</v>
      </c>
      <c r="Y161" s="575">
        <v>1</v>
      </c>
      <c r="Z161" s="575">
        <v>1</v>
      </c>
      <c r="AA161" s="575">
        <v>1</v>
      </c>
      <c r="AB161" s="575">
        <v>1</v>
      </c>
      <c r="AC161" s="166">
        <v>2563</v>
      </c>
      <c r="AD161" s="430">
        <v>25</v>
      </c>
      <c r="AE161" s="430"/>
      <c r="AF161" s="430"/>
      <c r="AG161" s="430"/>
      <c r="AH161" s="430"/>
      <c r="AI161" s="430"/>
      <c r="AJ161" s="430"/>
      <c r="AK161" s="430">
        <v>25</v>
      </c>
      <c r="AL161" s="430"/>
      <c r="AM161" s="430"/>
      <c r="AN161" s="156" t="s">
        <v>1154</v>
      </c>
      <c r="AO161" s="314"/>
      <c r="AP161" s="208"/>
      <c r="AQ161" s="208"/>
      <c r="AR161" s="208"/>
      <c r="AS161" s="208"/>
      <c r="AT161" s="208"/>
      <c r="AU161" s="208"/>
      <c r="AV161" s="208"/>
      <c r="AW161" s="208"/>
      <c r="AX161" s="209"/>
      <c r="AY161" s="210"/>
      <c r="AZ161" s="210"/>
      <c r="BA161" s="210"/>
      <c r="BB161" s="210"/>
      <c r="BC161" s="210"/>
      <c r="BD161" s="210"/>
      <c r="BE161" s="210"/>
      <c r="BF161" s="211"/>
      <c r="BG161" s="211"/>
      <c r="BH161" s="209"/>
      <c r="BI161" s="209"/>
      <c r="BJ161" s="212"/>
      <c r="BK161" s="209"/>
      <c r="BL161" s="162"/>
    </row>
    <row r="162" spans="1:118" s="213" customFormat="1">
      <c r="A162" s="156">
        <v>5</v>
      </c>
      <c r="B162" s="156">
        <v>143</v>
      </c>
      <c r="C162" s="157" t="s">
        <v>1228</v>
      </c>
      <c r="D162" s="166"/>
      <c r="E162" s="156" t="s">
        <v>1229</v>
      </c>
      <c r="F162" s="156" t="s">
        <v>877</v>
      </c>
      <c r="G162" s="156" t="s">
        <v>1153</v>
      </c>
      <c r="H162" s="207" t="s">
        <v>490</v>
      </c>
      <c r="I162" s="207"/>
      <c r="J162" s="177">
        <v>17.375425</v>
      </c>
      <c r="K162" s="177">
        <v>101.69523883226699</v>
      </c>
      <c r="L162" s="156">
        <v>2</v>
      </c>
      <c r="M162" s="156">
        <v>7</v>
      </c>
      <c r="N162" s="156">
        <v>7</v>
      </c>
      <c r="O162" s="314">
        <v>1000</v>
      </c>
      <c r="P162" s="314"/>
      <c r="Q162" s="316"/>
      <c r="R162" s="314">
        <v>1839</v>
      </c>
      <c r="S162" s="156">
        <v>4</v>
      </c>
      <c r="T162" s="156">
        <v>4</v>
      </c>
      <c r="U162" s="156">
        <v>1</v>
      </c>
      <c r="V162" s="156">
        <v>2</v>
      </c>
      <c r="W162" s="156">
        <v>1</v>
      </c>
      <c r="X162" s="156">
        <v>1</v>
      </c>
      <c r="Y162" s="575">
        <v>1</v>
      </c>
      <c r="Z162" s="575">
        <v>1</v>
      </c>
      <c r="AA162" s="575">
        <v>1</v>
      </c>
      <c r="AB162" s="575">
        <v>1</v>
      </c>
      <c r="AC162" s="166">
        <v>2563</v>
      </c>
      <c r="AD162" s="430">
        <v>20</v>
      </c>
      <c r="AE162" s="430"/>
      <c r="AF162" s="430"/>
      <c r="AG162" s="430"/>
      <c r="AH162" s="430"/>
      <c r="AI162" s="430"/>
      <c r="AJ162" s="430"/>
      <c r="AK162" s="430">
        <v>20</v>
      </c>
      <c r="AL162" s="430"/>
      <c r="AM162" s="430"/>
      <c r="AN162" s="156" t="s">
        <v>1154</v>
      </c>
      <c r="AO162" s="314"/>
      <c r="AP162" s="208"/>
      <c r="AQ162" s="208"/>
      <c r="AR162" s="208"/>
      <c r="AS162" s="208"/>
      <c r="AT162" s="208"/>
      <c r="AU162" s="208"/>
      <c r="AV162" s="208"/>
      <c r="AW162" s="208"/>
      <c r="AX162" s="209"/>
      <c r="AY162" s="210"/>
      <c r="AZ162" s="210"/>
      <c r="BA162" s="210"/>
      <c r="BB162" s="210"/>
      <c r="BC162" s="210"/>
      <c r="BD162" s="210"/>
      <c r="BE162" s="210"/>
      <c r="BF162" s="211"/>
      <c r="BG162" s="211"/>
      <c r="BH162" s="209"/>
      <c r="BI162" s="209"/>
      <c r="BJ162" s="212"/>
      <c r="BK162" s="209"/>
      <c r="BL162" s="162"/>
    </row>
    <row r="163" spans="1:118" s="213" customFormat="1">
      <c r="A163" s="156">
        <v>5</v>
      </c>
      <c r="B163" s="156">
        <v>144</v>
      </c>
      <c r="C163" s="139" t="s">
        <v>1230</v>
      </c>
      <c r="D163" s="159"/>
      <c r="E163" s="159" t="s">
        <v>1162</v>
      </c>
      <c r="F163" s="159" t="s">
        <v>1163</v>
      </c>
      <c r="G163" s="159" t="s">
        <v>1153</v>
      </c>
      <c r="H163" s="207" t="s">
        <v>490</v>
      </c>
      <c r="I163" s="207"/>
      <c r="J163" s="177">
        <v>17.702746999999999</v>
      </c>
      <c r="K163" s="177">
        <v>101.919598039948</v>
      </c>
      <c r="L163" s="207" t="s">
        <v>899</v>
      </c>
      <c r="M163" s="207" t="s">
        <v>903</v>
      </c>
      <c r="N163" s="207" t="s">
        <v>965</v>
      </c>
      <c r="O163" s="314"/>
      <c r="P163" s="314"/>
      <c r="Q163" s="316"/>
      <c r="R163" s="314">
        <v>146</v>
      </c>
      <c r="S163" s="156">
        <v>4</v>
      </c>
      <c r="T163" s="156">
        <v>4</v>
      </c>
      <c r="U163" s="156">
        <v>1</v>
      </c>
      <c r="V163" s="156">
        <v>2</v>
      </c>
      <c r="W163" s="156">
        <v>1</v>
      </c>
      <c r="X163" s="156">
        <v>1</v>
      </c>
      <c r="Y163" s="575">
        <v>1</v>
      </c>
      <c r="Z163" s="575">
        <v>1</v>
      </c>
      <c r="AA163" s="575">
        <v>1</v>
      </c>
      <c r="AB163" s="575">
        <v>1</v>
      </c>
      <c r="AC163" s="159">
        <v>2563</v>
      </c>
      <c r="AD163" s="430">
        <v>15</v>
      </c>
      <c r="AE163" s="430"/>
      <c r="AF163" s="430"/>
      <c r="AG163" s="430"/>
      <c r="AH163" s="430"/>
      <c r="AI163" s="430"/>
      <c r="AJ163" s="430"/>
      <c r="AK163" s="430">
        <v>15</v>
      </c>
      <c r="AL163" s="430"/>
      <c r="AM163" s="430"/>
      <c r="AN163" s="156" t="s">
        <v>1154</v>
      </c>
      <c r="AO163" s="314"/>
      <c r="AP163" s="208"/>
      <c r="AQ163" s="208"/>
      <c r="AR163" s="208"/>
      <c r="AS163" s="208"/>
      <c r="AT163" s="208"/>
      <c r="AU163" s="208"/>
      <c r="AV163" s="208"/>
      <c r="AW163" s="208"/>
      <c r="AX163" s="209"/>
      <c r="AY163" s="210"/>
      <c r="AZ163" s="210"/>
      <c r="BA163" s="210"/>
      <c r="BB163" s="210"/>
      <c r="BC163" s="210"/>
      <c r="BD163" s="210"/>
      <c r="BE163" s="210"/>
      <c r="BF163" s="211"/>
      <c r="BG163" s="211"/>
      <c r="BH163" s="209"/>
      <c r="BI163" s="209"/>
      <c r="BJ163" s="212"/>
      <c r="BK163" s="209"/>
      <c r="BL163" s="162"/>
    </row>
    <row r="164" spans="1:118" s="213" customFormat="1">
      <c r="A164" s="156">
        <v>5</v>
      </c>
      <c r="B164" s="156">
        <v>145</v>
      </c>
      <c r="C164" s="157" t="s">
        <v>1231</v>
      </c>
      <c r="D164" s="166"/>
      <c r="E164" s="156" t="s">
        <v>1232</v>
      </c>
      <c r="F164" s="156" t="s">
        <v>1175</v>
      </c>
      <c r="G164" s="156" t="s">
        <v>1153</v>
      </c>
      <c r="H164" s="207" t="s">
        <v>490</v>
      </c>
      <c r="I164" s="207"/>
      <c r="J164" s="177">
        <v>17.451795000000001</v>
      </c>
      <c r="K164" s="177">
        <v>101.04607109098301</v>
      </c>
      <c r="L164" s="156">
        <v>2</v>
      </c>
      <c r="M164" s="156">
        <v>7</v>
      </c>
      <c r="N164" s="156">
        <v>7</v>
      </c>
      <c r="O164" s="314">
        <v>500</v>
      </c>
      <c r="P164" s="314"/>
      <c r="Q164" s="316"/>
      <c r="R164" s="314">
        <v>500</v>
      </c>
      <c r="S164" s="156">
        <v>4</v>
      </c>
      <c r="T164" s="156">
        <v>4</v>
      </c>
      <c r="U164" s="156">
        <v>1</v>
      </c>
      <c r="V164" s="156">
        <v>2</v>
      </c>
      <c r="W164" s="156">
        <v>1</v>
      </c>
      <c r="X164" s="156">
        <v>1</v>
      </c>
      <c r="Y164" s="575">
        <v>1</v>
      </c>
      <c r="Z164" s="575">
        <v>1</v>
      </c>
      <c r="AA164" s="575">
        <v>1</v>
      </c>
      <c r="AB164" s="575">
        <v>1</v>
      </c>
      <c r="AC164" s="166">
        <v>2564</v>
      </c>
      <c r="AD164" s="430">
        <v>15</v>
      </c>
      <c r="AE164" s="430"/>
      <c r="AF164" s="430"/>
      <c r="AG164" s="430"/>
      <c r="AH164" s="430"/>
      <c r="AI164" s="430"/>
      <c r="AJ164" s="430"/>
      <c r="AK164" s="430"/>
      <c r="AL164" s="430">
        <v>15</v>
      </c>
      <c r="AM164" s="430"/>
      <c r="AN164" s="156" t="s">
        <v>1154</v>
      </c>
      <c r="AO164" s="314"/>
      <c r="AP164" s="208"/>
      <c r="AQ164" s="208"/>
      <c r="AR164" s="208"/>
      <c r="AS164" s="208"/>
      <c r="AT164" s="208"/>
      <c r="AU164" s="208"/>
      <c r="AV164" s="208"/>
      <c r="AW164" s="208"/>
      <c r="AX164" s="209"/>
      <c r="AY164" s="210"/>
      <c r="AZ164" s="210"/>
      <c r="BA164" s="210"/>
      <c r="BB164" s="210"/>
      <c r="BC164" s="210"/>
      <c r="BD164" s="210"/>
      <c r="BE164" s="210"/>
      <c r="BF164" s="211"/>
      <c r="BG164" s="211"/>
      <c r="BH164" s="209"/>
      <c r="BI164" s="209"/>
      <c r="BJ164" s="212"/>
      <c r="BK164" s="209"/>
      <c r="BL164" s="162"/>
    </row>
    <row r="165" spans="1:118" s="213" customFormat="1">
      <c r="A165" s="156">
        <v>5</v>
      </c>
      <c r="B165" s="156">
        <v>146</v>
      </c>
      <c r="C165" s="157" t="s">
        <v>1233</v>
      </c>
      <c r="D165" s="166"/>
      <c r="E165" s="156" t="s">
        <v>1179</v>
      </c>
      <c r="F165" s="156" t="s">
        <v>1163</v>
      </c>
      <c r="G165" s="156" t="s">
        <v>1153</v>
      </c>
      <c r="H165" s="207" t="s">
        <v>490</v>
      </c>
      <c r="I165" s="207"/>
      <c r="J165" s="177">
        <v>17.324380000000001</v>
      </c>
      <c r="K165" s="177">
        <v>101.98311716428201</v>
      </c>
      <c r="L165" s="216" t="s">
        <v>899</v>
      </c>
      <c r="M165" s="207" t="s">
        <v>903</v>
      </c>
      <c r="N165" s="207" t="s">
        <v>910</v>
      </c>
      <c r="O165" s="314">
        <v>500</v>
      </c>
      <c r="P165" s="314"/>
      <c r="Q165" s="316"/>
      <c r="R165" s="314">
        <v>50</v>
      </c>
      <c r="S165" s="156">
        <v>4</v>
      </c>
      <c r="T165" s="156">
        <v>4</v>
      </c>
      <c r="U165" s="156">
        <v>1</v>
      </c>
      <c r="V165" s="156">
        <v>2</v>
      </c>
      <c r="W165" s="156">
        <v>1</v>
      </c>
      <c r="X165" s="156">
        <v>1</v>
      </c>
      <c r="Y165" s="575">
        <v>1</v>
      </c>
      <c r="Z165" s="575">
        <v>1</v>
      </c>
      <c r="AA165" s="575">
        <v>1</v>
      </c>
      <c r="AB165" s="575">
        <v>1</v>
      </c>
      <c r="AC165" s="166">
        <v>2564</v>
      </c>
      <c r="AD165" s="430">
        <v>5</v>
      </c>
      <c r="AE165" s="430"/>
      <c r="AF165" s="430"/>
      <c r="AG165" s="430"/>
      <c r="AH165" s="430"/>
      <c r="AI165" s="430"/>
      <c r="AJ165" s="430"/>
      <c r="AK165" s="430"/>
      <c r="AL165" s="430">
        <v>5</v>
      </c>
      <c r="AM165" s="430"/>
      <c r="AN165" s="156" t="s">
        <v>1154</v>
      </c>
      <c r="AO165" s="314"/>
      <c r="AP165" s="208"/>
      <c r="AQ165" s="208"/>
      <c r="AR165" s="208"/>
      <c r="AS165" s="208"/>
      <c r="AT165" s="208"/>
      <c r="AU165" s="208"/>
      <c r="AV165" s="208"/>
      <c r="AW165" s="208"/>
      <c r="AX165" s="209"/>
      <c r="AY165" s="210"/>
      <c r="AZ165" s="210"/>
      <c r="BA165" s="210"/>
      <c r="BB165" s="210"/>
      <c r="BC165" s="210"/>
      <c r="BD165" s="210"/>
      <c r="BE165" s="210"/>
      <c r="BF165" s="211"/>
      <c r="BG165" s="211"/>
      <c r="BH165" s="209"/>
      <c r="BI165" s="209"/>
      <c r="BJ165" s="212"/>
      <c r="BK165" s="209"/>
      <c r="BL165" s="162"/>
    </row>
    <row r="166" spans="1:118" s="213" customFormat="1">
      <c r="A166" s="156">
        <v>5</v>
      </c>
      <c r="B166" s="156">
        <v>147</v>
      </c>
      <c r="C166" s="157" t="s">
        <v>1234</v>
      </c>
      <c r="D166" s="166"/>
      <c r="E166" s="156" t="s">
        <v>1235</v>
      </c>
      <c r="F166" s="156" t="s">
        <v>1236</v>
      </c>
      <c r="G166" s="156" t="s">
        <v>1153</v>
      </c>
      <c r="H166" s="207" t="s">
        <v>490</v>
      </c>
      <c r="I166" s="207"/>
      <c r="J166" s="177">
        <v>17.673311999999999</v>
      </c>
      <c r="K166" s="177">
        <v>101.49991790850299</v>
      </c>
      <c r="L166" s="156">
        <v>2</v>
      </c>
      <c r="M166" s="156">
        <v>7</v>
      </c>
      <c r="N166" s="156">
        <v>7</v>
      </c>
      <c r="O166" s="314">
        <v>100</v>
      </c>
      <c r="P166" s="314"/>
      <c r="Q166" s="316"/>
      <c r="R166" s="314">
        <v>80</v>
      </c>
      <c r="S166" s="156">
        <v>4</v>
      </c>
      <c r="T166" s="156">
        <v>4</v>
      </c>
      <c r="U166" s="156">
        <v>1</v>
      </c>
      <c r="V166" s="156">
        <v>2</v>
      </c>
      <c r="W166" s="156">
        <v>1</v>
      </c>
      <c r="X166" s="156">
        <v>1</v>
      </c>
      <c r="Y166" s="575">
        <v>1</v>
      </c>
      <c r="Z166" s="575">
        <v>1</v>
      </c>
      <c r="AA166" s="575">
        <v>1</v>
      </c>
      <c r="AB166" s="575">
        <v>1</v>
      </c>
      <c r="AC166" s="166">
        <v>2564</v>
      </c>
      <c r="AD166" s="430">
        <v>5</v>
      </c>
      <c r="AE166" s="430"/>
      <c r="AF166" s="430"/>
      <c r="AG166" s="430"/>
      <c r="AH166" s="430"/>
      <c r="AI166" s="430"/>
      <c r="AJ166" s="430"/>
      <c r="AK166" s="430"/>
      <c r="AL166" s="430">
        <v>5</v>
      </c>
      <c r="AM166" s="430"/>
      <c r="AN166" s="156" t="s">
        <v>1154</v>
      </c>
      <c r="AO166" s="314"/>
      <c r="AP166" s="208"/>
      <c r="AQ166" s="208"/>
      <c r="AR166" s="208"/>
      <c r="AS166" s="208"/>
      <c r="AT166" s="208"/>
      <c r="AU166" s="208"/>
      <c r="AV166" s="208"/>
      <c r="AW166" s="208"/>
      <c r="AX166" s="209"/>
      <c r="AY166" s="210"/>
      <c r="AZ166" s="210"/>
      <c r="BA166" s="210"/>
      <c r="BB166" s="210"/>
      <c r="BC166" s="210"/>
      <c r="BD166" s="210"/>
      <c r="BE166" s="210"/>
      <c r="BF166" s="211"/>
      <c r="BG166" s="211"/>
      <c r="BH166" s="209"/>
      <c r="BI166" s="209"/>
      <c r="BJ166" s="212"/>
      <c r="BK166" s="209"/>
      <c r="BL166" s="162"/>
    </row>
    <row r="167" spans="1:118" s="213" customFormat="1">
      <c r="A167" s="156">
        <v>5</v>
      </c>
      <c r="B167" s="156">
        <v>148</v>
      </c>
      <c r="C167" s="157" t="s">
        <v>1237</v>
      </c>
      <c r="D167" s="166"/>
      <c r="E167" s="156" t="s">
        <v>1238</v>
      </c>
      <c r="F167" s="156" t="s">
        <v>1172</v>
      </c>
      <c r="G167" s="156" t="s">
        <v>1153</v>
      </c>
      <c r="H167" s="207" t="s">
        <v>490</v>
      </c>
      <c r="I167" s="207"/>
      <c r="J167" s="177">
        <v>17.699162999999999</v>
      </c>
      <c r="K167" s="177">
        <v>101.729237073672</v>
      </c>
      <c r="L167" s="216" t="s">
        <v>899</v>
      </c>
      <c r="M167" s="207" t="s">
        <v>903</v>
      </c>
      <c r="N167" s="207" t="s">
        <v>901</v>
      </c>
      <c r="O167" s="314">
        <v>500</v>
      </c>
      <c r="P167" s="314"/>
      <c r="Q167" s="316"/>
      <c r="R167" s="314">
        <v>550</v>
      </c>
      <c r="S167" s="156">
        <v>4</v>
      </c>
      <c r="T167" s="156">
        <v>4</v>
      </c>
      <c r="U167" s="156">
        <v>1</v>
      </c>
      <c r="V167" s="156">
        <v>2</v>
      </c>
      <c r="W167" s="156">
        <v>1</v>
      </c>
      <c r="X167" s="156">
        <v>1</v>
      </c>
      <c r="Y167" s="575">
        <v>1</v>
      </c>
      <c r="Z167" s="575">
        <v>1</v>
      </c>
      <c r="AA167" s="575">
        <v>1</v>
      </c>
      <c r="AB167" s="575">
        <v>1</v>
      </c>
      <c r="AC167" s="166">
        <v>2564</v>
      </c>
      <c r="AD167" s="430">
        <v>9.5</v>
      </c>
      <c r="AE167" s="430"/>
      <c r="AF167" s="430"/>
      <c r="AG167" s="430"/>
      <c r="AH167" s="430"/>
      <c r="AI167" s="430"/>
      <c r="AJ167" s="430"/>
      <c r="AK167" s="430"/>
      <c r="AL167" s="430">
        <v>9.5</v>
      </c>
      <c r="AM167" s="430"/>
      <c r="AN167" s="156" t="s">
        <v>1154</v>
      </c>
      <c r="AO167" s="314"/>
      <c r="AP167" s="208"/>
      <c r="AQ167" s="208"/>
      <c r="AR167" s="208"/>
      <c r="AS167" s="208"/>
      <c r="AT167" s="208"/>
      <c r="AU167" s="208"/>
      <c r="AV167" s="208"/>
      <c r="AW167" s="208"/>
      <c r="AX167" s="209"/>
      <c r="AY167" s="210"/>
      <c r="AZ167" s="210"/>
      <c r="BA167" s="210"/>
      <c r="BB167" s="210"/>
      <c r="BC167" s="210"/>
      <c r="BD167" s="210"/>
      <c r="BE167" s="210"/>
      <c r="BF167" s="211"/>
      <c r="BG167" s="211"/>
      <c r="BH167" s="209"/>
      <c r="BI167" s="209"/>
      <c r="BJ167" s="212"/>
      <c r="BK167" s="209"/>
      <c r="BL167" s="162"/>
    </row>
    <row r="168" spans="1:118" s="213" customFormat="1">
      <c r="A168" s="156">
        <v>5</v>
      </c>
      <c r="B168" s="156">
        <v>149</v>
      </c>
      <c r="C168" s="157" t="s">
        <v>1239</v>
      </c>
      <c r="D168" s="166"/>
      <c r="E168" s="156" t="s">
        <v>1238</v>
      </c>
      <c r="F168" s="156" t="s">
        <v>1172</v>
      </c>
      <c r="G168" s="156" t="s">
        <v>1153</v>
      </c>
      <c r="H168" s="207" t="s">
        <v>490</v>
      </c>
      <c r="I168" s="207"/>
      <c r="J168" s="177">
        <v>17.699162999999999</v>
      </c>
      <c r="K168" s="177">
        <v>101.729237073672</v>
      </c>
      <c r="L168" s="216" t="s">
        <v>899</v>
      </c>
      <c r="M168" s="207" t="s">
        <v>903</v>
      </c>
      <c r="N168" s="207" t="s">
        <v>901</v>
      </c>
      <c r="O168" s="314">
        <v>500</v>
      </c>
      <c r="P168" s="314"/>
      <c r="Q168" s="316"/>
      <c r="R168" s="314">
        <v>250</v>
      </c>
      <c r="S168" s="156">
        <v>4</v>
      </c>
      <c r="T168" s="156">
        <v>4</v>
      </c>
      <c r="U168" s="156">
        <v>1</v>
      </c>
      <c r="V168" s="156">
        <v>2</v>
      </c>
      <c r="W168" s="156">
        <v>1</v>
      </c>
      <c r="X168" s="156">
        <v>1</v>
      </c>
      <c r="Y168" s="575">
        <v>1</v>
      </c>
      <c r="Z168" s="575">
        <v>1</v>
      </c>
      <c r="AA168" s="575">
        <v>1</v>
      </c>
      <c r="AB168" s="575">
        <v>1</v>
      </c>
      <c r="AC168" s="166">
        <v>2565</v>
      </c>
      <c r="AD168" s="430">
        <v>9.5</v>
      </c>
      <c r="AE168" s="430"/>
      <c r="AF168" s="430"/>
      <c r="AG168" s="430"/>
      <c r="AH168" s="430"/>
      <c r="AI168" s="430"/>
      <c r="AJ168" s="430"/>
      <c r="AK168" s="430"/>
      <c r="AL168" s="430"/>
      <c r="AM168" s="430">
        <v>9.5</v>
      </c>
      <c r="AN168" s="156" t="s">
        <v>1154</v>
      </c>
      <c r="AO168" s="314"/>
      <c r="AP168" s="208"/>
      <c r="AQ168" s="208"/>
      <c r="AR168" s="208"/>
      <c r="AS168" s="208"/>
      <c r="AT168" s="208"/>
      <c r="AU168" s="208"/>
      <c r="AV168" s="208"/>
      <c r="AW168" s="208"/>
      <c r="AX168" s="209"/>
      <c r="AY168" s="210"/>
      <c r="AZ168" s="210"/>
      <c r="BA168" s="210"/>
      <c r="BB168" s="210"/>
      <c r="BC168" s="210"/>
      <c r="BD168" s="210"/>
      <c r="BE168" s="210"/>
      <c r="BF168" s="211"/>
      <c r="BG168" s="211"/>
      <c r="BH168" s="209"/>
      <c r="BI168" s="209"/>
      <c r="BJ168" s="212"/>
      <c r="BK168" s="209"/>
      <c r="BL168" s="162"/>
    </row>
    <row r="169" spans="1:118" s="213" customFormat="1">
      <c r="A169" s="156">
        <v>5</v>
      </c>
      <c r="B169" s="156">
        <v>150</v>
      </c>
      <c r="C169" s="157" t="s">
        <v>1240</v>
      </c>
      <c r="D169" s="166"/>
      <c r="E169" s="156" t="s">
        <v>1095</v>
      </c>
      <c r="F169" s="156" t="s">
        <v>1190</v>
      </c>
      <c r="G169" s="156" t="s">
        <v>1153</v>
      </c>
      <c r="H169" s="207" t="s">
        <v>490</v>
      </c>
      <c r="I169" s="207"/>
      <c r="J169" s="177">
        <v>17.381591</v>
      </c>
      <c r="K169" s="177">
        <v>101.151598304706</v>
      </c>
      <c r="L169" s="216" t="s">
        <v>899</v>
      </c>
      <c r="M169" s="207" t="s">
        <v>903</v>
      </c>
      <c r="N169" s="207" t="s">
        <v>901</v>
      </c>
      <c r="O169" s="314">
        <v>500</v>
      </c>
      <c r="P169" s="314"/>
      <c r="Q169" s="316"/>
      <c r="R169" s="314">
        <v>80</v>
      </c>
      <c r="S169" s="156">
        <v>4</v>
      </c>
      <c r="T169" s="156">
        <v>4</v>
      </c>
      <c r="U169" s="156">
        <v>1</v>
      </c>
      <c r="V169" s="156">
        <v>2</v>
      </c>
      <c r="W169" s="156">
        <v>1</v>
      </c>
      <c r="X169" s="156">
        <v>1</v>
      </c>
      <c r="Y169" s="575">
        <v>1</v>
      </c>
      <c r="Z169" s="575">
        <v>1</v>
      </c>
      <c r="AA169" s="575">
        <v>1</v>
      </c>
      <c r="AB169" s="575">
        <v>1</v>
      </c>
      <c r="AC169" s="166">
        <v>2565</v>
      </c>
      <c r="AD169" s="430">
        <v>10</v>
      </c>
      <c r="AE169" s="430"/>
      <c r="AF169" s="430"/>
      <c r="AG169" s="430"/>
      <c r="AH169" s="430"/>
      <c r="AI169" s="430"/>
      <c r="AJ169" s="430"/>
      <c r="AK169" s="430"/>
      <c r="AL169" s="430"/>
      <c r="AM169" s="430">
        <v>10</v>
      </c>
      <c r="AN169" s="156" t="s">
        <v>1154</v>
      </c>
      <c r="AO169" s="314"/>
      <c r="AP169" s="208"/>
      <c r="AQ169" s="208"/>
      <c r="AR169" s="208"/>
      <c r="AS169" s="208"/>
      <c r="AT169" s="208"/>
      <c r="AU169" s="208"/>
      <c r="AV169" s="208"/>
      <c r="AW169" s="208"/>
      <c r="AX169" s="209"/>
      <c r="AY169" s="210"/>
      <c r="AZ169" s="210"/>
      <c r="BA169" s="210"/>
      <c r="BB169" s="210"/>
      <c r="BC169" s="210"/>
      <c r="BD169" s="210"/>
      <c r="BE169" s="210"/>
      <c r="BF169" s="211"/>
      <c r="BG169" s="211"/>
      <c r="BH169" s="209"/>
      <c r="BI169" s="209"/>
      <c r="BJ169" s="212"/>
      <c r="BK169" s="209"/>
      <c r="BL169" s="162"/>
    </row>
    <row r="170" spans="1:118" s="213" customFormat="1">
      <c r="A170" s="156">
        <v>5</v>
      </c>
      <c r="B170" s="156">
        <v>151</v>
      </c>
      <c r="C170" s="157" t="s">
        <v>1241</v>
      </c>
      <c r="D170" s="166"/>
      <c r="E170" s="156" t="s">
        <v>1242</v>
      </c>
      <c r="F170" s="156" t="s">
        <v>1175</v>
      </c>
      <c r="G170" s="156" t="s">
        <v>1153</v>
      </c>
      <c r="H170" s="207" t="s">
        <v>490</v>
      </c>
      <c r="I170" s="207"/>
      <c r="J170" s="177">
        <v>17.487306</v>
      </c>
      <c r="K170" s="177">
        <v>100.868527813809</v>
      </c>
      <c r="L170" s="216" t="s">
        <v>899</v>
      </c>
      <c r="M170" s="207" t="s">
        <v>903</v>
      </c>
      <c r="N170" s="207" t="s">
        <v>901</v>
      </c>
      <c r="O170" s="314">
        <v>500</v>
      </c>
      <c r="P170" s="314"/>
      <c r="Q170" s="316"/>
      <c r="R170" s="314">
        <v>60</v>
      </c>
      <c r="S170" s="156">
        <v>4</v>
      </c>
      <c r="T170" s="156">
        <v>4</v>
      </c>
      <c r="U170" s="156">
        <v>1</v>
      </c>
      <c r="V170" s="156">
        <v>2</v>
      </c>
      <c r="W170" s="156">
        <v>1</v>
      </c>
      <c r="X170" s="156">
        <v>1</v>
      </c>
      <c r="Y170" s="575">
        <v>1</v>
      </c>
      <c r="Z170" s="575">
        <v>1</v>
      </c>
      <c r="AA170" s="575">
        <v>1</v>
      </c>
      <c r="AB170" s="575">
        <v>1</v>
      </c>
      <c r="AC170" s="166">
        <v>2565</v>
      </c>
      <c r="AD170" s="430">
        <v>10</v>
      </c>
      <c r="AE170" s="430"/>
      <c r="AF170" s="430"/>
      <c r="AG170" s="430"/>
      <c r="AH170" s="430"/>
      <c r="AI170" s="430"/>
      <c r="AJ170" s="430"/>
      <c r="AK170" s="430"/>
      <c r="AL170" s="430"/>
      <c r="AM170" s="430">
        <v>10</v>
      </c>
      <c r="AN170" s="156" t="s">
        <v>1154</v>
      </c>
      <c r="AO170" s="314"/>
      <c r="AP170" s="208"/>
      <c r="AQ170" s="208"/>
      <c r="AR170" s="208"/>
      <c r="AS170" s="208"/>
      <c r="AT170" s="208"/>
      <c r="AU170" s="208"/>
      <c r="AV170" s="208"/>
      <c r="AW170" s="208"/>
      <c r="AX170" s="209"/>
      <c r="AY170" s="210"/>
      <c r="AZ170" s="210"/>
      <c r="BA170" s="210"/>
      <c r="BB170" s="210"/>
      <c r="BC170" s="210"/>
      <c r="BD170" s="210"/>
      <c r="BE170" s="210"/>
      <c r="BF170" s="211"/>
      <c r="BG170" s="211"/>
      <c r="BH170" s="209"/>
      <c r="BI170" s="209"/>
      <c r="BJ170" s="212"/>
      <c r="BK170" s="209"/>
      <c r="BL170" s="162"/>
    </row>
    <row r="171" spans="1:118" s="163" customFormat="1" ht="21.75">
      <c r="A171" s="156"/>
      <c r="B171" s="156"/>
      <c r="C171" s="99"/>
      <c r="D171" s="98"/>
      <c r="E171" s="98"/>
      <c r="F171" s="98"/>
      <c r="G171" s="98"/>
      <c r="H171" s="98"/>
      <c r="I171" s="98"/>
      <c r="J171" s="159"/>
      <c r="K171" s="159"/>
      <c r="L171" s="156"/>
      <c r="M171" s="156"/>
      <c r="N171" s="156"/>
      <c r="O171" s="160"/>
      <c r="P171" s="160"/>
      <c r="Q171" s="311"/>
      <c r="R171" s="160"/>
      <c r="S171" s="156"/>
      <c r="T171" s="156"/>
      <c r="U171" s="156"/>
      <c r="V171" s="156"/>
      <c r="W171" s="156"/>
      <c r="X171" s="156"/>
      <c r="Y171" s="156"/>
      <c r="Z171" s="156"/>
      <c r="AA171" s="156"/>
      <c r="AB171" s="156"/>
      <c r="AC171" s="183"/>
      <c r="AD171" s="430"/>
      <c r="AE171" s="430"/>
      <c r="AF171" s="430"/>
      <c r="AG171" s="430"/>
      <c r="AH171" s="430"/>
      <c r="AI171" s="430"/>
      <c r="AJ171" s="430"/>
      <c r="AK171" s="430"/>
      <c r="AL171" s="430"/>
      <c r="AM171" s="430"/>
      <c r="AN171" s="156"/>
      <c r="AO171" s="156"/>
      <c r="AP171" s="162"/>
      <c r="AQ171" s="162"/>
      <c r="AR171" s="162"/>
      <c r="AS171" s="162"/>
      <c r="AT171" s="162"/>
      <c r="AU171" s="162"/>
      <c r="AV171" s="162"/>
      <c r="AW171" s="162"/>
      <c r="AX171" s="162"/>
      <c r="AY171" s="162"/>
      <c r="AZ171" s="162"/>
      <c r="BA171" s="162"/>
      <c r="BB171" s="162"/>
      <c r="BC171" s="162"/>
      <c r="BD171" s="162"/>
      <c r="BE171" s="162"/>
      <c r="BF171" s="162"/>
      <c r="BG171" s="162"/>
      <c r="BH171" s="162"/>
      <c r="BI171" s="162"/>
      <c r="BJ171" s="162"/>
      <c r="BK171" s="162"/>
      <c r="BL171" s="162"/>
      <c r="BM171" s="162"/>
      <c r="BN171" s="162"/>
      <c r="BO171" s="162"/>
      <c r="BP171" s="162"/>
      <c r="BQ171" s="162"/>
      <c r="BR171" s="162"/>
      <c r="BS171" s="162"/>
      <c r="BT171" s="162"/>
      <c r="BU171" s="162"/>
      <c r="BV171" s="162"/>
      <c r="BW171" s="162"/>
      <c r="BX171" s="162"/>
      <c r="BY171" s="162"/>
      <c r="BZ171" s="162"/>
      <c r="CA171" s="162"/>
      <c r="CB171" s="162"/>
      <c r="CC171" s="162"/>
      <c r="CD171" s="162"/>
      <c r="CE171" s="162"/>
      <c r="CF171" s="162"/>
      <c r="CG171" s="162"/>
      <c r="CH171" s="162"/>
      <c r="CI171" s="162"/>
      <c r="CJ171" s="162"/>
      <c r="CK171" s="162"/>
      <c r="CL171" s="162"/>
      <c r="CM171" s="162"/>
      <c r="CN171" s="162"/>
      <c r="CO171" s="162"/>
      <c r="CP171" s="162"/>
      <c r="CQ171" s="162"/>
      <c r="CR171" s="162"/>
      <c r="CS171" s="162"/>
      <c r="CT171" s="162"/>
      <c r="CU171" s="162"/>
      <c r="CV171" s="162"/>
      <c r="CW171" s="162"/>
      <c r="CX171" s="162"/>
      <c r="CY171" s="162"/>
      <c r="CZ171" s="162"/>
      <c r="DA171" s="162"/>
      <c r="DB171" s="162"/>
      <c r="DC171" s="162"/>
      <c r="DD171" s="162"/>
      <c r="DE171" s="162"/>
      <c r="DF171" s="162"/>
      <c r="DG171" s="162"/>
      <c r="DH171" s="162"/>
      <c r="DI171" s="162"/>
      <c r="DJ171" s="162"/>
      <c r="DK171" s="162"/>
      <c r="DL171" s="162"/>
      <c r="DM171" s="162"/>
      <c r="DN171" s="162"/>
    </row>
    <row r="172" spans="1:118" s="232" customFormat="1" ht="21.75">
      <c r="A172" s="219"/>
      <c r="B172" s="368"/>
      <c r="C172" s="403" t="s">
        <v>1512</v>
      </c>
      <c r="D172" s="221"/>
      <c r="E172" s="221"/>
      <c r="F172" s="221"/>
      <c r="G172" s="221"/>
      <c r="H172" s="222"/>
      <c r="I172" s="222"/>
      <c r="J172" s="221"/>
      <c r="K172" s="221"/>
      <c r="L172" s="221"/>
      <c r="M172" s="221"/>
      <c r="N172" s="221"/>
      <c r="O172" s="221"/>
      <c r="P172" s="319"/>
      <c r="Q172" s="320"/>
      <c r="R172" s="319"/>
      <c r="S172" s="223"/>
      <c r="T172" s="223"/>
      <c r="U172" s="223"/>
      <c r="V172" s="223"/>
      <c r="W172" s="223"/>
      <c r="X172" s="223"/>
      <c r="Y172" s="223"/>
      <c r="Z172" s="223"/>
      <c r="AA172" s="223"/>
      <c r="AB172" s="223"/>
      <c r="AC172" s="223"/>
      <c r="AD172" s="430"/>
      <c r="AE172" s="430"/>
      <c r="AF172" s="430"/>
      <c r="AG172" s="430"/>
      <c r="AH172" s="430"/>
      <c r="AI172" s="430"/>
      <c r="AJ172" s="430"/>
      <c r="AK172" s="430"/>
      <c r="AL172" s="430"/>
      <c r="AM172" s="430"/>
      <c r="AN172" s="223"/>
      <c r="AO172" s="223"/>
      <c r="AP172" s="224"/>
      <c r="AQ172" s="224"/>
      <c r="AR172" s="224"/>
      <c r="AS172" s="224"/>
      <c r="AT172" s="224"/>
      <c r="AU172" s="224"/>
      <c r="AV172" s="224"/>
      <c r="AW172" s="224"/>
      <c r="AX172" s="224"/>
      <c r="AY172" s="224"/>
      <c r="AZ172" s="224"/>
      <c r="BA172" s="224"/>
      <c r="BB172" s="224"/>
      <c r="BC172" s="224"/>
      <c r="BD172" s="224"/>
      <c r="BE172" s="224"/>
      <c r="BF172" s="224"/>
      <c r="BG172" s="224"/>
      <c r="BH172" s="224"/>
      <c r="BI172" s="224"/>
      <c r="BJ172" s="224"/>
      <c r="BK172" s="224"/>
      <c r="BL172" s="224"/>
      <c r="BM172" s="224"/>
      <c r="BN172" s="224"/>
      <c r="BO172" s="224"/>
      <c r="BP172" s="224"/>
      <c r="BQ172" s="224"/>
      <c r="BR172" s="224"/>
      <c r="BS172" s="224"/>
      <c r="BT172" s="224"/>
      <c r="BU172" s="224"/>
      <c r="BV172" s="224"/>
      <c r="BW172" s="224"/>
      <c r="BX172" s="224"/>
      <c r="BY172" s="224"/>
      <c r="BZ172" s="224"/>
      <c r="CA172" s="224"/>
      <c r="CB172" s="224"/>
      <c r="CC172" s="224"/>
      <c r="CD172" s="224"/>
      <c r="CE172" s="224"/>
      <c r="CF172" s="224"/>
      <c r="CG172" s="224"/>
      <c r="CH172" s="224"/>
      <c r="CI172" s="224"/>
      <c r="CJ172" s="224"/>
      <c r="CK172" s="224"/>
      <c r="CL172" s="224"/>
      <c r="CM172" s="224"/>
      <c r="CN172" s="224"/>
      <c r="CO172" s="224"/>
      <c r="CP172" s="224"/>
      <c r="CQ172" s="225"/>
      <c r="CR172" s="225"/>
      <c r="CS172" s="225"/>
      <c r="CT172" s="225"/>
      <c r="CU172" s="225"/>
      <c r="CV172" s="226"/>
      <c r="CW172" s="227"/>
      <c r="CX172" s="227"/>
      <c r="CY172" s="227"/>
      <c r="CZ172" s="227"/>
      <c r="DA172" s="227"/>
      <c r="DB172" s="227"/>
      <c r="DC172" s="227"/>
      <c r="DD172" s="227"/>
      <c r="DE172" s="228"/>
      <c r="DF172" s="228"/>
      <c r="DG172" s="225"/>
      <c r="DH172" s="225"/>
      <c r="DI172" s="225"/>
      <c r="DJ172" s="227"/>
      <c r="DK172" s="227"/>
      <c r="DL172" s="229"/>
      <c r="DM172" s="230"/>
      <c r="DN172" s="231"/>
    </row>
    <row r="173" spans="1:118" s="236" customFormat="1" ht="43.5">
      <c r="A173" s="219">
        <v>5</v>
      </c>
      <c r="B173" s="220" t="s">
        <v>1638</v>
      </c>
      <c r="C173" s="233" t="s">
        <v>911</v>
      </c>
      <c r="D173" s="281" t="s">
        <v>912</v>
      </c>
      <c r="E173" s="281" t="s">
        <v>913</v>
      </c>
      <c r="F173" s="281" t="s">
        <v>877</v>
      </c>
      <c r="G173" s="281" t="s">
        <v>914</v>
      </c>
      <c r="H173" s="219" t="s">
        <v>490</v>
      </c>
      <c r="I173" s="219" t="s">
        <v>915</v>
      </c>
      <c r="J173" s="281">
        <v>18.1417</v>
      </c>
      <c r="K173" s="281">
        <v>103.89830000000001</v>
      </c>
      <c r="L173" s="281">
        <v>2</v>
      </c>
      <c r="M173" s="281">
        <v>7</v>
      </c>
      <c r="N173" s="281">
        <v>2</v>
      </c>
      <c r="O173" s="321">
        <v>500</v>
      </c>
      <c r="P173" s="321">
        <v>0</v>
      </c>
      <c r="Q173" s="322">
        <v>1.2290000000000001</v>
      </c>
      <c r="R173" s="321">
        <v>450</v>
      </c>
      <c r="S173" s="281">
        <v>4</v>
      </c>
      <c r="T173" s="281">
        <v>4</v>
      </c>
      <c r="U173" s="281">
        <v>1</v>
      </c>
      <c r="V173" s="281">
        <v>4</v>
      </c>
      <c r="W173" s="281">
        <v>1</v>
      </c>
      <c r="X173" s="281">
        <v>1</v>
      </c>
      <c r="Y173" s="281">
        <v>1</v>
      </c>
      <c r="Z173" s="281">
        <v>1</v>
      </c>
      <c r="AA173" s="281">
        <v>1</v>
      </c>
      <c r="AB173" s="281">
        <v>1</v>
      </c>
      <c r="AC173" s="234">
        <v>2558</v>
      </c>
      <c r="AD173" s="430">
        <f t="shared" ref="AD173:AD180" si="8">SUM(AE173:AK173)</f>
        <v>2</v>
      </c>
      <c r="AE173" s="430">
        <v>2</v>
      </c>
      <c r="AF173" s="430">
        <v>0</v>
      </c>
      <c r="AG173" s="430">
        <v>0</v>
      </c>
      <c r="AH173" s="430">
        <v>0</v>
      </c>
      <c r="AI173" s="430">
        <v>0</v>
      </c>
      <c r="AJ173" s="430">
        <v>0</v>
      </c>
      <c r="AK173" s="430">
        <v>0</v>
      </c>
      <c r="AL173" s="430">
        <v>0</v>
      </c>
      <c r="AM173" s="430">
        <v>0</v>
      </c>
      <c r="AN173" s="251" t="s">
        <v>916</v>
      </c>
      <c r="AO173" s="251"/>
    </row>
    <row r="174" spans="1:118" s="237" customFormat="1" ht="43.5">
      <c r="A174" s="219">
        <v>5</v>
      </c>
      <c r="B174" s="220" t="s">
        <v>1639</v>
      </c>
      <c r="C174" s="233" t="s">
        <v>917</v>
      </c>
      <c r="D174" s="223" t="s">
        <v>918</v>
      </c>
      <c r="E174" s="223" t="s">
        <v>914</v>
      </c>
      <c r="F174" s="223" t="s">
        <v>877</v>
      </c>
      <c r="G174" s="223" t="s">
        <v>914</v>
      </c>
      <c r="H174" s="219" t="s">
        <v>490</v>
      </c>
      <c r="I174" s="219" t="s">
        <v>915</v>
      </c>
      <c r="J174" s="223">
        <v>18.3383</v>
      </c>
      <c r="K174" s="223">
        <v>103.7627</v>
      </c>
      <c r="L174" s="223">
        <v>2</v>
      </c>
      <c r="M174" s="223">
        <v>7</v>
      </c>
      <c r="N174" s="223">
        <v>15</v>
      </c>
      <c r="O174" s="321">
        <v>0</v>
      </c>
      <c r="P174" s="321">
        <v>1000</v>
      </c>
      <c r="Q174" s="322">
        <v>0</v>
      </c>
      <c r="R174" s="321">
        <v>100</v>
      </c>
      <c r="S174" s="223">
        <v>2</v>
      </c>
      <c r="T174" s="223">
        <v>2</v>
      </c>
      <c r="U174" s="223">
        <v>1</v>
      </c>
      <c r="V174" s="223">
        <v>2</v>
      </c>
      <c r="W174" s="223">
        <v>1</v>
      </c>
      <c r="X174" s="223">
        <v>1</v>
      </c>
      <c r="Y174" s="223">
        <v>1</v>
      </c>
      <c r="Z174" s="223">
        <v>1</v>
      </c>
      <c r="AA174" s="223">
        <v>1</v>
      </c>
      <c r="AB174" s="223">
        <v>1</v>
      </c>
      <c r="AC174" s="234">
        <v>2560</v>
      </c>
      <c r="AD174" s="430">
        <f t="shared" si="8"/>
        <v>30</v>
      </c>
      <c r="AE174" s="430">
        <v>0</v>
      </c>
      <c r="AF174" s="430">
        <v>0</v>
      </c>
      <c r="AG174" s="430">
        <v>0</v>
      </c>
      <c r="AH174" s="430">
        <v>30</v>
      </c>
      <c r="AI174" s="430">
        <v>0</v>
      </c>
      <c r="AJ174" s="430">
        <v>0</v>
      </c>
      <c r="AK174" s="430">
        <v>0</v>
      </c>
      <c r="AL174" s="430">
        <v>0</v>
      </c>
      <c r="AM174" s="430">
        <v>0</v>
      </c>
      <c r="AN174" s="251" t="s">
        <v>916</v>
      </c>
      <c r="AO174" s="251"/>
    </row>
    <row r="175" spans="1:118" s="237" customFormat="1" ht="43.5">
      <c r="A175" s="219">
        <v>5</v>
      </c>
      <c r="B175" s="220" t="s">
        <v>1640</v>
      </c>
      <c r="C175" s="233" t="s">
        <v>919</v>
      </c>
      <c r="D175" s="223" t="s">
        <v>920</v>
      </c>
      <c r="E175" s="223" t="s">
        <v>921</v>
      </c>
      <c r="F175" s="223" t="s">
        <v>921</v>
      </c>
      <c r="G175" s="223" t="s">
        <v>914</v>
      </c>
      <c r="H175" s="219" t="s">
        <v>490</v>
      </c>
      <c r="I175" s="219" t="s">
        <v>922</v>
      </c>
      <c r="J175" s="223">
        <v>17.959800000000001</v>
      </c>
      <c r="K175" s="223">
        <v>104.0386</v>
      </c>
      <c r="L175" s="223">
        <v>2</v>
      </c>
      <c r="M175" s="223">
        <v>7</v>
      </c>
      <c r="N175" s="223">
        <v>7</v>
      </c>
      <c r="O175" s="321">
        <v>0</v>
      </c>
      <c r="P175" s="321">
        <v>2000</v>
      </c>
      <c r="Q175" s="322">
        <v>12</v>
      </c>
      <c r="R175" s="321">
        <v>400</v>
      </c>
      <c r="S175" s="281">
        <v>3</v>
      </c>
      <c r="T175" s="223">
        <v>2</v>
      </c>
      <c r="U175" s="223">
        <v>1</v>
      </c>
      <c r="V175" s="223">
        <v>2</v>
      </c>
      <c r="W175" s="223">
        <v>1</v>
      </c>
      <c r="X175" s="223">
        <v>1</v>
      </c>
      <c r="Y175" s="223">
        <v>1</v>
      </c>
      <c r="Z175" s="223">
        <v>1</v>
      </c>
      <c r="AA175" s="223">
        <v>1</v>
      </c>
      <c r="AB175" s="223">
        <v>1</v>
      </c>
      <c r="AC175" s="234">
        <v>2560</v>
      </c>
      <c r="AD175" s="430">
        <f t="shared" si="8"/>
        <v>15</v>
      </c>
      <c r="AE175" s="430">
        <v>0</v>
      </c>
      <c r="AF175" s="430">
        <v>0</v>
      </c>
      <c r="AG175" s="430">
        <v>0</v>
      </c>
      <c r="AH175" s="430">
        <v>15</v>
      </c>
      <c r="AI175" s="430">
        <v>0</v>
      </c>
      <c r="AJ175" s="430">
        <v>0</v>
      </c>
      <c r="AK175" s="430">
        <v>0</v>
      </c>
      <c r="AL175" s="430">
        <v>0</v>
      </c>
      <c r="AM175" s="430">
        <v>0</v>
      </c>
      <c r="AN175" s="251" t="s">
        <v>916</v>
      </c>
      <c r="AO175" s="251"/>
    </row>
    <row r="176" spans="1:118" s="237" customFormat="1" ht="43.5">
      <c r="A176" s="219">
        <v>5</v>
      </c>
      <c r="B176" s="220" t="s">
        <v>1641</v>
      </c>
      <c r="C176" s="233" t="s">
        <v>923</v>
      </c>
      <c r="D176" s="223" t="s">
        <v>920</v>
      </c>
      <c r="E176" s="223" t="s">
        <v>921</v>
      </c>
      <c r="F176" s="223" t="s">
        <v>921</v>
      </c>
      <c r="G176" s="223" t="s">
        <v>914</v>
      </c>
      <c r="H176" s="219" t="s">
        <v>490</v>
      </c>
      <c r="I176" s="219" t="s">
        <v>922</v>
      </c>
      <c r="J176" s="223">
        <v>17.959800000000001</v>
      </c>
      <c r="K176" s="223">
        <v>104.0386</v>
      </c>
      <c r="L176" s="223">
        <v>2</v>
      </c>
      <c r="M176" s="223">
        <v>7</v>
      </c>
      <c r="N176" s="223">
        <v>1</v>
      </c>
      <c r="O176" s="321">
        <v>0</v>
      </c>
      <c r="P176" s="321">
        <v>2000</v>
      </c>
      <c r="Q176" s="322">
        <v>12</v>
      </c>
      <c r="R176" s="321">
        <v>400</v>
      </c>
      <c r="S176" s="281">
        <v>3</v>
      </c>
      <c r="T176" s="223">
        <v>2</v>
      </c>
      <c r="U176" s="223">
        <v>1</v>
      </c>
      <c r="V176" s="223">
        <v>2</v>
      </c>
      <c r="W176" s="223">
        <v>1</v>
      </c>
      <c r="X176" s="223">
        <v>1</v>
      </c>
      <c r="Y176" s="223">
        <v>1</v>
      </c>
      <c r="Z176" s="223">
        <v>1</v>
      </c>
      <c r="AA176" s="223">
        <v>1</v>
      </c>
      <c r="AB176" s="223">
        <v>1</v>
      </c>
      <c r="AC176" s="234">
        <v>2560</v>
      </c>
      <c r="AD176" s="430">
        <f t="shared" si="8"/>
        <v>20</v>
      </c>
      <c r="AE176" s="430">
        <v>0</v>
      </c>
      <c r="AF176" s="430">
        <v>0</v>
      </c>
      <c r="AG176" s="430">
        <v>0</v>
      </c>
      <c r="AH176" s="430">
        <v>20</v>
      </c>
      <c r="AI176" s="430">
        <v>0</v>
      </c>
      <c r="AJ176" s="430">
        <v>0</v>
      </c>
      <c r="AK176" s="430">
        <v>0</v>
      </c>
      <c r="AL176" s="430">
        <v>0</v>
      </c>
      <c r="AM176" s="430">
        <v>0</v>
      </c>
      <c r="AN176" s="251" t="s">
        <v>916</v>
      </c>
      <c r="AO176" s="251"/>
    </row>
    <row r="177" spans="1:41" s="237" customFormat="1" ht="43.5">
      <c r="A177" s="219">
        <v>5</v>
      </c>
      <c r="B177" s="220" t="s">
        <v>1628</v>
      </c>
      <c r="C177" s="233" t="s">
        <v>924</v>
      </c>
      <c r="D177" s="223" t="s">
        <v>925</v>
      </c>
      <c r="E177" s="223" t="s">
        <v>926</v>
      </c>
      <c r="F177" s="223" t="s">
        <v>927</v>
      </c>
      <c r="G177" s="223" t="s">
        <v>914</v>
      </c>
      <c r="H177" s="219" t="s">
        <v>490</v>
      </c>
      <c r="I177" s="219" t="s">
        <v>915</v>
      </c>
      <c r="J177" s="223">
        <v>18.169899999999998</v>
      </c>
      <c r="K177" s="223">
        <v>103.9235</v>
      </c>
      <c r="L177" s="223">
        <v>2</v>
      </c>
      <c r="M177" s="223">
        <v>7</v>
      </c>
      <c r="N177" s="223">
        <v>1</v>
      </c>
      <c r="O177" s="321">
        <v>1201</v>
      </c>
      <c r="P177" s="321">
        <v>0</v>
      </c>
      <c r="Q177" s="322">
        <v>0.91300000000000003</v>
      </c>
      <c r="R177" s="321">
        <v>1201</v>
      </c>
      <c r="S177" s="281">
        <v>4</v>
      </c>
      <c r="T177" s="223">
        <v>4</v>
      </c>
      <c r="U177" s="223">
        <v>1</v>
      </c>
      <c r="V177" s="223">
        <v>2</v>
      </c>
      <c r="W177" s="223">
        <v>1</v>
      </c>
      <c r="X177" s="223">
        <v>1</v>
      </c>
      <c r="Y177" s="223">
        <v>1</v>
      </c>
      <c r="Z177" s="223">
        <v>1</v>
      </c>
      <c r="AA177" s="223">
        <v>1</v>
      </c>
      <c r="AB177" s="223">
        <v>1</v>
      </c>
      <c r="AC177" s="234">
        <v>2561</v>
      </c>
      <c r="AD177" s="430">
        <f t="shared" si="8"/>
        <v>7</v>
      </c>
      <c r="AE177" s="430">
        <v>0</v>
      </c>
      <c r="AF177" s="430">
        <v>0</v>
      </c>
      <c r="AG177" s="430">
        <v>0</v>
      </c>
      <c r="AH177" s="430">
        <v>0</v>
      </c>
      <c r="AI177" s="430">
        <v>7</v>
      </c>
      <c r="AJ177" s="430">
        <v>0</v>
      </c>
      <c r="AK177" s="430">
        <v>0</v>
      </c>
      <c r="AL177" s="430">
        <v>0</v>
      </c>
      <c r="AM177" s="430">
        <v>0</v>
      </c>
      <c r="AN177" s="251" t="s">
        <v>916</v>
      </c>
      <c r="AO177" s="251"/>
    </row>
    <row r="178" spans="1:41" s="237" customFormat="1" ht="43.5">
      <c r="A178" s="219">
        <v>5</v>
      </c>
      <c r="B178" s="220" t="s">
        <v>1616</v>
      </c>
      <c r="C178" s="233" t="s">
        <v>928</v>
      </c>
      <c r="D178" s="223" t="s">
        <v>929</v>
      </c>
      <c r="E178" s="223" t="s">
        <v>930</v>
      </c>
      <c r="F178" s="223" t="s">
        <v>931</v>
      </c>
      <c r="G178" s="223" t="s">
        <v>914</v>
      </c>
      <c r="H178" s="219" t="s">
        <v>490</v>
      </c>
      <c r="I178" s="219" t="s">
        <v>932</v>
      </c>
      <c r="J178" s="223">
        <v>18.086200000000002</v>
      </c>
      <c r="K178" s="223">
        <v>103.5463</v>
      </c>
      <c r="L178" s="223">
        <v>2</v>
      </c>
      <c r="M178" s="223">
        <v>7</v>
      </c>
      <c r="N178" s="223">
        <v>3</v>
      </c>
      <c r="O178" s="321">
        <v>0</v>
      </c>
      <c r="P178" s="321">
        <v>1500</v>
      </c>
      <c r="Q178" s="322">
        <v>0</v>
      </c>
      <c r="R178" s="321">
        <v>500</v>
      </c>
      <c r="S178" s="223">
        <v>2</v>
      </c>
      <c r="T178" s="223">
        <v>2</v>
      </c>
      <c r="U178" s="223">
        <v>1</v>
      </c>
      <c r="V178" s="223">
        <v>2</v>
      </c>
      <c r="W178" s="223">
        <v>1</v>
      </c>
      <c r="X178" s="223">
        <v>1</v>
      </c>
      <c r="Y178" s="223">
        <v>1</v>
      </c>
      <c r="Z178" s="223">
        <v>1</v>
      </c>
      <c r="AA178" s="223">
        <v>1</v>
      </c>
      <c r="AB178" s="223">
        <v>1</v>
      </c>
      <c r="AC178" s="234">
        <v>2561</v>
      </c>
      <c r="AD178" s="430">
        <f t="shared" si="8"/>
        <v>45</v>
      </c>
      <c r="AE178" s="430">
        <v>0</v>
      </c>
      <c r="AF178" s="430">
        <v>0</v>
      </c>
      <c r="AG178" s="430">
        <v>0</v>
      </c>
      <c r="AH178" s="430">
        <v>0</v>
      </c>
      <c r="AI178" s="430">
        <v>45</v>
      </c>
      <c r="AJ178" s="430">
        <v>0</v>
      </c>
      <c r="AK178" s="430">
        <v>0</v>
      </c>
      <c r="AL178" s="430">
        <v>0</v>
      </c>
      <c r="AM178" s="430">
        <v>0</v>
      </c>
      <c r="AN178" s="251" t="s">
        <v>916</v>
      </c>
      <c r="AO178" s="251"/>
    </row>
    <row r="179" spans="1:41" s="237" customFormat="1" ht="43.5">
      <c r="A179" s="219">
        <v>5</v>
      </c>
      <c r="B179" s="220" t="s">
        <v>1617</v>
      </c>
      <c r="C179" s="233" t="s">
        <v>933</v>
      </c>
      <c r="D179" s="223" t="s">
        <v>934</v>
      </c>
      <c r="E179" s="223" t="s">
        <v>934</v>
      </c>
      <c r="F179" s="223" t="s">
        <v>934</v>
      </c>
      <c r="G179" s="223" t="s">
        <v>914</v>
      </c>
      <c r="H179" s="219" t="s">
        <v>490</v>
      </c>
      <c r="I179" s="219" t="s">
        <v>915</v>
      </c>
      <c r="J179" s="223">
        <v>18.299399999999999</v>
      </c>
      <c r="K179" s="223">
        <v>103.9846</v>
      </c>
      <c r="L179" s="223">
        <v>2</v>
      </c>
      <c r="M179" s="223">
        <v>7</v>
      </c>
      <c r="N179" s="223">
        <v>1</v>
      </c>
      <c r="O179" s="321">
        <v>0</v>
      </c>
      <c r="P179" s="321">
        <v>1800</v>
      </c>
      <c r="Q179" s="322">
        <v>1.96</v>
      </c>
      <c r="R179" s="321">
        <v>1500</v>
      </c>
      <c r="S179" s="281">
        <v>4</v>
      </c>
      <c r="T179" s="223">
        <v>4</v>
      </c>
      <c r="U179" s="223">
        <v>1</v>
      </c>
      <c r="V179" s="223">
        <v>2</v>
      </c>
      <c r="W179" s="223">
        <v>1</v>
      </c>
      <c r="X179" s="223">
        <v>1</v>
      </c>
      <c r="Y179" s="223">
        <v>1</v>
      </c>
      <c r="Z179" s="223">
        <v>1</v>
      </c>
      <c r="AA179" s="223">
        <v>1</v>
      </c>
      <c r="AB179" s="223">
        <v>1</v>
      </c>
      <c r="AC179" s="234">
        <v>2562</v>
      </c>
      <c r="AD179" s="430">
        <f t="shared" si="8"/>
        <v>25</v>
      </c>
      <c r="AE179" s="430">
        <v>0</v>
      </c>
      <c r="AF179" s="430">
        <v>0</v>
      </c>
      <c r="AG179" s="430">
        <v>0</v>
      </c>
      <c r="AH179" s="430">
        <v>0</v>
      </c>
      <c r="AI179" s="430">
        <v>0</v>
      </c>
      <c r="AJ179" s="430">
        <v>25</v>
      </c>
      <c r="AK179" s="430">
        <v>0</v>
      </c>
      <c r="AL179" s="430">
        <v>0</v>
      </c>
      <c r="AM179" s="430">
        <v>0</v>
      </c>
      <c r="AN179" s="251" t="s">
        <v>916</v>
      </c>
      <c r="AO179" s="251"/>
    </row>
    <row r="180" spans="1:41" s="237" customFormat="1" ht="43.5">
      <c r="A180" s="219">
        <v>5</v>
      </c>
      <c r="B180" s="220" t="s">
        <v>1658</v>
      </c>
      <c r="C180" s="233" t="s">
        <v>935</v>
      </c>
      <c r="D180" s="223" t="s">
        <v>936</v>
      </c>
      <c r="E180" s="223" t="s">
        <v>937</v>
      </c>
      <c r="F180" s="223" t="s">
        <v>938</v>
      </c>
      <c r="G180" s="223" t="s">
        <v>914</v>
      </c>
      <c r="H180" s="219" t="s">
        <v>490</v>
      </c>
      <c r="I180" s="219" t="s">
        <v>915</v>
      </c>
      <c r="J180" s="219" t="s">
        <v>939</v>
      </c>
      <c r="K180" s="219" t="s">
        <v>940</v>
      </c>
      <c r="L180" s="251">
        <v>2</v>
      </c>
      <c r="M180" s="251">
        <v>7</v>
      </c>
      <c r="N180" s="251">
        <v>5</v>
      </c>
      <c r="O180" s="321">
        <v>0</v>
      </c>
      <c r="P180" s="321">
        <v>4000</v>
      </c>
      <c r="Q180" s="322">
        <v>6.8</v>
      </c>
      <c r="R180" s="321">
        <v>1000</v>
      </c>
      <c r="S180" s="223">
        <v>2</v>
      </c>
      <c r="T180" s="223">
        <v>1</v>
      </c>
      <c r="U180" s="251">
        <v>1</v>
      </c>
      <c r="V180" s="223">
        <v>2</v>
      </c>
      <c r="W180" s="223">
        <v>1</v>
      </c>
      <c r="X180" s="223">
        <v>1</v>
      </c>
      <c r="Y180" s="219" t="s">
        <v>910</v>
      </c>
      <c r="Z180" s="219" t="s">
        <v>910</v>
      </c>
      <c r="AA180" s="219" t="s">
        <v>910</v>
      </c>
      <c r="AB180" s="219" t="s">
        <v>910</v>
      </c>
      <c r="AC180" s="234">
        <v>2562</v>
      </c>
      <c r="AD180" s="430">
        <f t="shared" si="8"/>
        <v>5</v>
      </c>
      <c r="AE180" s="430">
        <v>0</v>
      </c>
      <c r="AF180" s="430">
        <v>0</v>
      </c>
      <c r="AG180" s="430">
        <v>0</v>
      </c>
      <c r="AH180" s="430">
        <v>0</v>
      </c>
      <c r="AI180" s="430">
        <v>0</v>
      </c>
      <c r="AJ180" s="430">
        <v>5</v>
      </c>
      <c r="AK180" s="430">
        <v>0</v>
      </c>
      <c r="AL180" s="430">
        <v>0</v>
      </c>
      <c r="AM180" s="430">
        <v>0</v>
      </c>
      <c r="AN180" s="251" t="s">
        <v>916</v>
      </c>
      <c r="AO180" s="251"/>
    </row>
    <row r="181" spans="1:41" s="237" customFormat="1" ht="21.75">
      <c r="A181" s="219"/>
      <c r="B181" s="220"/>
      <c r="C181" s="233"/>
      <c r="D181" s="223"/>
      <c r="E181" s="223"/>
      <c r="F181" s="223"/>
      <c r="G181" s="223"/>
      <c r="H181" s="219"/>
      <c r="I181" s="219"/>
      <c r="J181" s="219"/>
      <c r="K181" s="219"/>
      <c r="L181" s="251"/>
      <c r="M181" s="251"/>
      <c r="N181" s="251"/>
      <c r="O181" s="321"/>
      <c r="P181" s="321"/>
      <c r="Q181" s="322"/>
      <c r="R181" s="321"/>
      <c r="S181" s="223"/>
      <c r="T181" s="223"/>
      <c r="U181" s="251"/>
      <c r="V181" s="223"/>
      <c r="W181" s="223"/>
      <c r="X181" s="223"/>
      <c r="Y181" s="219"/>
      <c r="Z181" s="219"/>
      <c r="AA181" s="219"/>
      <c r="AB181" s="219"/>
      <c r="AC181" s="234"/>
      <c r="AD181" s="430"/>
      <c r="AE181" s="430"/>
      <c r="AF181" s="430"/>
      <c r="AG181" s="430"/>
      <c r="AH181" s="430"/>
      <c r="AI181" s="430"/>
      <c r="AJ181" s="430"/>
      <c r="AK181" s="430"/>
      <c r="AL181" s="430"/>
      <c r="AM181" s="430"/>
      <c r="AN181" s="251"/>
      <c r="AO181" s="251"/>
    </row>
    <row r="182" spans="1:41" s="237" customFormat="1" ht="21.75">
      <c r="A182" s="219"/>
      <c r="B182" s="220"/>
      <c r="C182" s="404" t="s">
        <v>968</v>
      </c>
      <c r="D182" s="223"/>
      <c r="E182" s="223"/>
      <c r="F182" s="223"/>
      <c r="G182" s="223"/>
      <c r="H182" s="219"/>
      <c r="I182" s="219"/>
      <c r="J182" s="219"/>
      <c r="K182" s="219"/>
      <c r="L182" s="251"/>
      <c r="M182" s="251"/>
      <c r="N182" s="251"/>
      <c r="O182" s="321"/>
      <c r="P182" s="321"/>
      <c r="Q182" s="322"/>
      <c r="R182" s="321"/>
      <c r="S182" s="223"/>
      <c r="T182" s="223"/>
      <c r="U182" s="251"/>
      <c r="V182" s="223"/>
      <c r="W182" s="223"/>
      <c r="X182" s="223"/>
      <c r="Y182" s="219"/>
      <c r="Z182" s="219"/>
      <c r="AA182" s="219"/>
      <c r="AB182" s="219"/>
      <c r="AC182" s="234"/>
      <c r="AD182" s="430"/>
      <c r="AE182" s="430"/>
      <c r="AF182" s="430"/>
      <c r="AG182" s="430"/>
      <c r="AH182" s="430"/>
      <c r="AI182" s="430"/>
      <c r="AJ182" s="430"/>
      <c r="AK182" s="430"/>
      <c r="AL182" s="430"/>
      <c r="AM182" s="430"/>
      <c r="AN182" s="251"/>
      <c r="AO182" s="251"/>
    </row>
    <row r="183" spans="1:41" s="238" customFormat="1" ht="43.5">
      <c r="A183" s="156">
        <v>5</v>
      </c>
      <c r="B183" s="156">
        <v>160</v>
      </c>
      <c r="C183" s="139" t="s">
        <v>971</v>
      </c>
      <c r="D183" s="160" t="s">
        <v>972</v>
      </c>
      <c r="E183" s="156" t="s">
        <v>973</v>
      </c>
      <c r="F183" s="156" t="s">
        <v>974</v>
      </c>
      <c r="G183" s="156" t="s">
        <v>975</v>
      </c>
      <c r="H183" s="156" t="s">
        <v>537</v>
      </c>
      <c r="I183" s="156" t="s">
        <v>976</v>
      </c>
      <c r="J183" s="164">
        <v>17.217600000000001</v>
      </c>
      <c r="K183" s="164">
        <v>103.06659999999999</v>
      </c>
      <c r="L183" s="289"/>
      <c r="M183" s="289"/>
      <c r="N183" s="289"/>
      <c r="O183" s="160"/>
      <c r="P183" s="160"/>
      <c r="Q183" s="311"/>
      <c r="R183" s="160"/>
      <c r="S183" s="156">
        <v>1</v>
      </c>
      <c r="T183" s="156">
        <v>4</v>
      </c>
      <c r="U183" s="156">
        <v>4</v>
      </c>
      <c r="V183" s="156">
        <v>4</v>
      </c>
      <c r="W183" s="156">
        <v>1</v>
      </c>
      <c r="X183" s="156">
        <v>1</v>
      </c>
      <c r="Y183" s="156"/>
      <c r="Z183" s="156"/>
      <c r="AA183" s="156"/>
      <c r="AB183" s="156"/>
      <c r="AC183" s="290">
        <v>2558</v>
      </c>
      <c r="AD183" s="430">
        <f>+SUM(AE183:AM183)</f>
        <v>10.94</v>
      </c>
      <c r="AE183" s="430">
        <v>10.94</v>
      </c>
      <c r="AF183" s="430">
        <v>0</v>
      </c>
      <c r="AG183" s="430">
        <v>0</v>
      </c>
      <c r="AH183" s="430">
        <v>0</v>
      </c>
      <c r="AI183" s="430">
        <v>0</v>
      </c>
      <c r="AJ183" s="430">
        <v>0</v>
      </c>
      <c r="AK183" s="430">
        <v>0</v>
      </c>
      <c r="AL183" s="430">
        <v>0</v>
      </c>
      <c r="AM183" s="430">
        <v>0</v>
      </c>
      <c r="AN183" s="291" t="s">
        <v>1513</v>
      </c>
      <c r="AO183" s="159"/>
    </row>
    <row r="184" spans="1:41" s="238" customFormat="1" ht="21.75">
      <c r="A184" s="156">
        <v>5</v>
      </c>
      <c r="B184" s="156">
        <v>161</v>
      </c>
      <c r="C184" s="139" t="s">
        <v>977</v>
      </c>
      <c r="D184" s="160" t="s">
        <v>978</v>
      </c>
      <c r="E184" s="156" t="s">
        <v>979</v>
      </c>
      <c r="F184" s="156" t="s">
        <v>979</v>
      </c>
      <c r="G184" s="156" t="s">
        <v>975</v>
      </c>
      <c r="H184" s="156" t="s">
        <v>537</v>
      </c>
      <c r="I184" s="156" t="s">
        <v>976</v>
      </c>
      <c r="J184" s="159">
        <v>17.081299999999999</v>
      </c>
      <c r="K184" s="159">
        <v>103.02589999999999</v>
      </c>
      <c r="L184" s="289"/>
      <c r="M184" s="289"/>
      <c r="N184" s="289"/>
      <c r="O184" s="160"/>
      <c r="P184" s="160"/>
      <c r="Q184" s="311"/>
      <c r="R184" s="160"/>
      <c r="S184" s="156">
        <v>1</v>
      </c>
      <c r="T184" s="156">
        <v>4</v>
      </c>
      <c r="U184" s="156">
        <v>4</v>
      </c>
      <c r="V184" s="156">
        <v>4</v>
      </c>
      <c r="W184" s="156">
        <v>1</v>
      </c>
      <c r="X184" s="156">
        <v>1</v>
      </c>
      <c r="Y184" s="156"/>
      <c r="Z184" s="156"/>
      <c r="AA184" s="156"/>
      <c r="AB184" s="156"/>
      <c r="AC184" s="290">
        <v>2559</v>
      </c>
      <c r="AD184" s="430">
        <f>+SUM(AE184:AM184)</f>
        <v>13</v>
      </c>
      <c r="AE184" s="430">
        <v>0</v>
      </c>
      <c r="AF184" s="430">
        <v>13</v>
      </c>
      <c r="AG184" s="430">
        <v>0</v>
      </c>
      <c r="AH184" s="430">
        <v>0</v>
      </c>
      <c r="AI184" s="430">
        <v>0</v>
      </c>
      <c r="AJ184" s="430">
        <v>0</v>
      </c>
      <c r="AK184" s="430">
        <v>0</v>
      </c>
      <c r="AL184" s="430">
        <v>0</v>
      </c>
      <c r="AM184" s="430">
        <v>0</v>
      </c>
      <c r="AN184" s="291" t="s">
        <v>1513</v>
      </c>
      <c r="AO184" s="159"/>
    </row>
    <row r="185" spans="1:41" s="238" customFormat="1" ht="21.75">
      <c r="A185" s="156">
        <v>5</v>
      </c>
      <c r="B185" s="156">
        <v>162</v>
      </c>
      <c r="C185" s="139" t="s">
        <v>980</v>
      </c>
      <c r="D185" s="160" t="s">
        <v>981</v>
      </c>
      <c r="E185" s="156" t="s">
        <v>982</v>
      </c>
      <c r="F185" s="156" t="s">
        <v>979</v>
      </c>
      <c r="G185" s="156" t="s">
        <v>975</v>
      </c>
      <c r="H185" s="156" t="s">
        <v>537</v>
      </c>
      <c r="I185" s="156" t="s">
        <v>976</v>
      </c>
      <c r="J185" s="159">
        <v>17.195900000000002</v>
      </c>
      <c r="K185" s="159">
        <v>103.0681</v>
      </c>
      <c r="L185" s="289"/>
      <c r="M185" s="289"/>
      <c r="N185" s="289"/>
      <c r="O185" s="160"/>
      <c r="P185" s="160"/>
      <c r="Q185" s="311"/>
      <c r="R185" s="160"/>
      <c r="S185" s="156">
        <v>1</v>
      </c>
      <c r="T185" s="156">
        <v>4</v>
      </c>
      <c r="U185" s="156">
        <v>4</v>
      </c>
      <c r="V185" s="156">
        <v>4</v>
      </c>
      <c r="W185" s="156">
        <v>1</v>
      </c>
      <c r="X185" s="156">
        <v>1</v>
      </c>
      <c r="Y185" s="156"/>
      <c r="Z185" s="156"/>
      <c r="AA185" s="156"/>
      <c r="AB185" s="156"/>
      <c r="AC185" s="290">
        <v>2559</v>
      </c>
      <c r="AD185" s="430">
        <f>+SUM(AE185:AM185)</f>
        <v>13</v>
      </c>
      <c r="AE185" s="430">
        <v>0</v>
      </c>
      <c r="AF185" s="430">
        <v>13</v>
      </c>
      <c r="AG185" s="430">
        <v>0</v>
      </c>
      <c r="AH185" s="430">
        <v>0</v>
      </c>
      <c r="AI185" s="430">
        <v>0</v>
      </c>
      <c r="AJ185" s="430">
        <v>0</v>
      </c>
      <c r="AK185" s="430">
        <v>0</v>
      </c>
      <c r="AL185" s="430">
        <v>0</v>
      </c>
      <c r="AM185" s="430">
        <v>0</v>
      </c>
      <c r="AN185" s="291" t="s">
        <v>1513</v>
      </c>
      <c r="AO185" s="159"/>
    </row>
    <row r="186" spans="1:41" s="163" customFormat="1" ht="21.75">
      <c r="A186" s="156"/>
      <c r="B186" s="156"/>
      <c r="C186" s="139"/>
      <c r="D186" s="160"/>
      <c r="E186" s="187"/>
      <c r="F186" s="187"/>
      <c r="G186" s="156"/>
      <c r="H186" s="156"/>
      <c r="I186" s="156"/>
      <c r="J186" s="164"/>
      <c r="K186" s="164"/>
      <c r="L186" s="156"/>
      <c r="M186" s="156"/>
      <c r="N186" s="156"/>
      <c r="O186" s="160"/>
      <c r="P186" s="160"/>
      <c r="Q186" s="311"/>
      <c r="R186" s="160"/>
      <c r="S186" s="156"/>
      <c r="T186" s="156"/>
      <c r="U186" s="156"/>
      <c r="V186" s="156"/>
      <c r="W186" s="156"/>
      <c r="X186" s="156"/>
      <c r="Y186" s="156"/>
      <c r="Z186" s="156"/>
      <c r="AA186" s="156"/>
      <c r="AB186" s="156"/>
      <c r="AC186" s="161"/>
      <c r="AD186" s="430"/>
      <c r="AE186" s="430"/>
      <c r="AF186" s="430"/>
      <c r="AG186" s="430"/>
      <c r="AH186" s="430"/>
      <c r="AI186" s="430"/>
      <c r="AJ186" s="430"/>
      <c r="AK186" s="430"/>
      <c r="AL186" s="430"/>
      <c r="AM186" s="430"/>
      <c r="AN186" s="291"/>
      <c r="AO186" s="156"/>
    </row>
    <row r="187" spans="1:41" s="163" customFormat="1" ht="21.75">
      <c r="A187" s="156"/>
      <c r="B187" s="156"/>
      <c r="C187" s="399" t="s">
        <v>1514</v>
      </c>
      <c r="D187" s="160"/>
      <c r="E187" s="187"/>
      <c r="F187" s="187"/>
      <c r="G187" s="156"/>
      <c r="H187" s="156"/>
      <c r="I187" s="156"/>
      <c r="J187" s="164"/>
      <c r="K187" s="164"/>
      <c r="L187" s="156"/>
      <c r="M187" s="156"/>
      <c r="N187" s="156"/>
      <c r="O187" s="160"/>
      <c r="P187" s="160"/>
      <c r="Q187" s="311"/>
      <c r="R187" s="160"/>
      <c r="S187" s="156"/>
      <c r="T187" s="156"/>
      <c r="U187" s="156"/>
      <c r="V187" s="156"/>
      <c r="W187" s="156"/>
      <c r="X187" s="156"/>
      <c r="Y187" s="156"/>
      <c r="Z187" s="156"/>
      <c r="AA187" s="156"/>
      <c r="AB187" s="156"/>
      <c r="AC187" s="161"/>
      <c r="AD187" s="430"/>
      <c r="AE187" s="430"/>
      <c r="AF187" s="430"/>
      <c r="AG187" s="430"/>
      <c r="AH187" s="430"/>
      <c r="AI187" s="430"/>
      <c r="AJ187" s="430"/>
      <c r="AK187" s="430"/>
      <c r="AL187" s="430"/>
      <c r="AM187" s="430"/>
      <c r="AN187" s="291"/>
      <c r="AO187" s="156"/>
    </row>
    <row r="188" spans="1:41" s="447" customFormat="1" ht="43.5">
      <c r="A188" s="103">
        <v>5</v>
      </c>
      <c r="B188" s="103">
        <v>163</v>
      </c>
      <c r="C188" s="104" t="s">
        <v>1410</v>
      </c>
      <c r="D188" s="105"/>
      <c r="E188" s="144" t="s">
        <v>1411</v>
      </c>
      <c r="F188" s="144" t="s">
        <v>1411</v>
      </c>
      <c r="G188" s="144" t="s">
        <v>1248</v>
      </c>
      <c r="H188" s="105" t="s">
        <v>490</v>
      </c>
      <c r="I188" s="105" t="s">
        <v>1412</v>
      </c>
      <c r="J188" s="446">
        <v>17.207100000000001</v>
      </c>
      <c r="K188" s="446">
        <v>103.7021</v>
      </c>
      <c r="L188" s="378">
        <v>2</v>
      </c>
      <c r="M188" s="378">
        <v>5</v>
      </c>
      <c r="N188" s="378">
        <v>9</v>
      </c>
      <c r="O188" s="369">
        <v>15000</v>
      </c>
      <c r="P188" s="369"/>
      <c r="Q188" s="369">
        <v>520</v>
      </c>
      <c r="R188" s="369">
        <v>1234</v>
      </c>
      <c r="S188" s="378">
        <v>1</v>
      </c>
      <c r="T188" s="378">
        <v>4</v>
      </c>
      <c r="U188" s="378">
        <v>4</v>
      </c>
      <c r="V188" s="378">
        <v>4</v>
      </c>
      <c r="W188" s="378">
        <v>1</v>
      </c>
      <c r="X188" s="378">
        <v>1</v>
      </c>
      <c r="Y188" s="378">
        <v>1</v>
      </c>
      <c r="Z188" s="378">
        <v>1</v>
      </c>
      <c r="AA188" s="378">
        <v>1</v>
      </c>
      <c r="AB188" s="378">
        <v>1</v>
      </c>
      <c r="AC188" s="103">
        <v>2559</v>
      </c>
      <c r="AD188" s="430">
        <v>130</v>
      </c>
      <c r="AE188" s="430">
        <v>0</v>
      </c>
      <c r="AF188" s="430">
        <v>16</v>
      </c>
      <c r="AG188" s="430"/>
      <c r="AH188" s="430">
        <v>64</v>
      </c>
      <c r="AI188" s="430">
        <v>50</v>
      </c>
      <c r="AJ188" s="430"/>
      <c r="AK188" s="430"/>
      <c r="AL188" s="430"/>
      <c r="AM188" s="430"/>
      <c r="AN188" s="103" t="s">
        <v>1413</v>
      </c>
      <c r="AO188" s="103"/>
    </row>
    <row r="189" spans="1:41" s="447" customFormat="1" ht="21.75">
      <c r="A189" s="103"/>
      <c r="B189" s="103"/>
      <c r="C189" s="104" t="s">
        <v>1414</v>
      </c>
      <c r="D189" s="145"/>
      <c r="E189" s="106"/>
      <c r="F189" s="106"/>
      <c r="G189" s="106"/>
      <c r="H189" s="105"/>
      <c r="I189" s="105"/>
      <c r="J189" s="357"/>
      <c r="K189" s="357"/>
      <c r="L189" s="239"/>
      <c r="M189" s="239"/>
      <c r="N189" s="239"/>
      <c r="O189" s="240"/>
      <c r="P189" s="240"/>
      <c r="Q189" s="240"/>
      <c r="R189" s="240"/>
      <c r="S189" s="239"/>
      <c r="T189" s="239"/>
      <c r="U189" s="239"/>
      <c r="V189" s="239"/>
      <c r="W189" s="239"/>
      <c r="X189" s="239"/>
      <c r="Y189" s="239"/>
      <c r="Z189" s="239"/>
      <c r="AA189" s="239"/>
      <c r="AB189" s="239"/>
      <c r="AC189" s="103"/>
      <c r="AD189" s="430"/>
      <c r="AE189" s="430"/>
      <c r="AF189" s="430"/>
      <c r="AG189" s="430"/>
      <c r="AH189" s="430"/>
      <c r="AI189" s="430"/>
      <c r="AJ189" s="430"/>
      <c r="AK189" s="430"/>
      <c r="AL189" s="430"/>
      <c r="AM189" s="430"/>
      <c r="AN189" s="103"/>
      <c r="AO189" s="103"/>
    </row>
    <row r="190" spans="1:41" s="447" customFormat="1" ht="21.75">
      <c r="A190" s="103"/>
      <c r="B190" s="103"/>
      <c r="C190" s="104" t="s">
        <v>1415</v>
      </c>
      <c r="D190" s="145"/>
      <c r="E190" s="106"/>
      <c r="F190" s="106"/>
      <c r="G190" s="106"/>
      <c r="H190" s="105"/>
      <c r="I190" s="105"/>
      <c r="J190" s="446"/>
      <c r="K190" s="446"/>
      <c r="L190" s="378"/>
      <c r="M190" s="378"/>
      <c r="N190" s="378"/>
      <c r="O190" s="369"/>
      <c r="P190" s="369"/>
      <c r="Q190" s="369"/>
      <c r="R190" s="369"/>
      <c r="S190" s="378"/>
      <c r="T190" s="378"/>
      <c r="U190" s="378"/>
      <c r="V190" s="378"/>
      <c r="W190" s="378"/>
      <c r="X190" s="378"/>
      <c r="Y190" s="378"/>
      <c r="Z190" s="378"/>
      <c r="AA190" s="378"/>
      <c r="AB190" s="378"/>
      <c r="AC190" s="103"/>
      <c r="AD190" s="430"/>
      <c r="AE190" s="430"/>
      <c r="AF190" s="430"/>
      <c r="AG190" s="430"/>
      <c r="AH190" s="430"/>
      <c r="AI190" s="430"/>
      <c r="AJ190" s="430"/>
      <c r="AK190" s="430"/>
      <c r="AL190" s="430"/>
      <c r="AM190" s="430"/>
      <c r="AN190" s="103"/>
      <c r="AO190" s="103"/>
    </row>
    <row r="191" spans="1:41" s="447" customFormat="1" ht="21.75">
      <c r="A191" s="103"/>
      <c r="B191" s="103"/>
      <c r="C191" s="104" t="s">
        <v>1416</v>
      </c>
      <c r="D191" s="145"/>
      <c r="E191" s="106"/>
      <c r="F191" s="106"/>
      <c r="G191" s="106"/>
      <c r="H191" s="105"/>
      <c r="I191" s="105"/>
      <c r="J191" s="357"/>
      <c r="K191" s="357"/>
      <c r="L191" s="241"/>
      <c r="M191" s="241"/>
      <c r="N191" s="241"/>
      <c r="O191" s="240"/>
      <c r="P191" s="240"/>
      <c r="Q191" s="240"/>
      <c r="R191" s="240"/>
      <c r="S191" s="241"/>
      <c r="T191" s="241"/>
      <c r="U191" s="241"/>
      <c r="V191" s="241"/>
      <c r="W191" s="241"/>
      <c r="X191" s="241"/>
      <c r="Y191" s="241"/>
      <c r="Z191" s="241"/>
      <c r="AA191" s="241"/>
      <c r="AB191" s="241"/>
      <c r="AC191" s="103"/>
      <c r="AD191" s="430"/>
      <c r="AE191" s="430"/>
      <c r="AF191" s="430"/>
      <c r="AG191" s="430"/>
      <c r="AH191" s="430"/>
      <c r="AI191" s="430"/>
      <c r="AJ191" s="430"/>
      <c r="AK191" s="430"/>
      <c r="AL191" s="430"/>
      <c r="AM191" s="430"/>
      <c r="AN191" s="103"/>
      <c r="AO191" s="103"/>
    </row>
    <row r="192" spans="1:41" s="447" customFormat="1" ht="21.75">
      <c r="A192" s="103"/>
      <c r="B192" s="103"/>
      <c r="C192" s="104" t="s">
        <v>1417</v>
      </c>
      <c r="D192" s="145"/>
      <c r="E192" s="106"/>
      <c r="F192" s="106"/>
      <c r="G192" s="106"/>
      <c r="H192" s="105"/>
      <c r="I192" s="105"/>
      <c r="J192" s="448"/>
      <c r="K192" s="448"/>
      <c r="L192" s="242"/>
      <c r="M192" s="242"/>
      <c r="N192" s="242"/>
      <c r="O192" s="243"/>
      <c r="P192" s="243"/>
      <c r="Q192" s="243"/>
      <c r="R192" s="243"/>
      <c r="S192" s="242"/>
      <c r="T192" s="242"/>
      <c r="U192" s="242"/>
      <c r="V192" s="242"/>
      <c r="W192" s="242"/>
      <c r="X192" s="242"/>
      <c r="Y192" s="242"/>
      <c r="Z192" s="242"/>
      <c r="AA192" s="242"/>
      <c r="AB192" s="242"/>
      <c r="AC192" s="103"/>
      <c r="AD192" s="430"/>
      <c r="AE192" s="430"/>
      <c r="AF192" s="430"/>
      <c r="AG192" s="430"/>
      <c r="AH192" s="430"/>
      <c r="AI192" s="430"/>
      <c r="AJ192" s="430"/>
      <c r="AK192" s="430"/>
      <c r="AL192" s="430"/>
      <c r="AM192" s="430"/>
      <c r="AN192" s="103"/>
      <c r="AO192" s="103"/>
    </row>
    <row r="193" spans="1:41" s="447" customFormat="1" ht="43.5">
      <c r="A193" s="103">
        <v>5</v>
      </c>
      <c r="B193" s="103">
        <v>164</v>
      </c>
      <c r="C193" s="104" t="s">
        <v>1418</v>
      </c>
      <c r="D193" s="145" t="s">
        <v>1419</v>
      </c>
      <c r="E193" s="106" t="s">
        <v>1419</v>
      </c>
      <c r="F193" s="106" t="s">
        <v>877</v>
      </c>
      <c r="G193" s="106" t="s">
        <v>1248</v>
      </c>
      <c r="H193" s="105" t="s">
        <v>490</v>
      </c>
      <c r="I193" s="105" t="s">
        <v>1412</v>
      </c>
      <c r="J193" s="448">
        <v>17.288599999999999</v>
      </c>
      <c r="K193" s="448">
        <v>104.10429999999999</v>
      </c>
      <c r="L193" s="242">
        <v>2</v>
      </c>
      <c r="M193" s="242">
        <v>7</v>
      </c>
      <c r="N193" s="242">
        <v>12</v>
      </c>
      <c r="O193" s="243">
        <v>1600</v>
      </c>
      <c r="P193" s="243"/>
      <c r="Q193" s="243"/>
      <c r="R193" s="243"/>
      <c r="S193" s="242">
        <v>1</v>
      </c>
      <c r="T193" s="242">
        <v>4</v>
      </c>
      <c r="U193" s="242">
        <v>1</v>
      </c>
      <c r="V193" s="242">
        <v>4</v>
      </c>
      <c r="W193" s="242">
        <v>1</v>
      </c>
      <c r="X193" s="242">
        <v>1</v>
      </c>
      <c r="Y193" s="242">
        <v>1</v>
      </c>
      <c r="Z193" s="242">
        <v>1</v>
      </c>
      <c r="AA193" s="242">
        <v>1</v>
      </c>
      <c r="AB193" s="242">
        <v>1</v>
      </c>
      <c r="AC193" s="103">
        <v>2558</v>
      </c>
      <c r="AD193" s="430">
        <f>+AE193</f>
        <v>13.701978</v>
      </c>
      <c r="AE193" s="430">
        <v>13.701978</v>
      </c>
      <c r="AF193" s="430"/>
      <c r="AG193" s="430"/>
      <c r="AH193" s="430"/>
      <c r="AI193" s="430"/>
      <c r="AJ193" s="430"/>
      <c r="AK193" s="430"/>
      <c r="AL193" s="430"/>
      <c r="AM193" s="430"/>
      <c r="AN193" s="103" t="s">
        <v>1413</v>
      </c>
      <c r="AO193" s="103"/>
    </row>
    <row r="194" spans="1:41" s="447" customFormat="1" ht="43.5">
      <c r="A194" s="103">
        <v>5</v>
      </c>
      <c r="B194" s="103">
        <v>165</v>
      </c>
      <c r="C194" s="104" t="s">
        <v>1420</v>
      </c>
      <c r="D194" s="145" t="s">
        <v>1419</v>
      </c>
      <c r="E194" s="106" t="s">
        <v>1419</v>
      </c>
      <c r="F194" s="106" t="s">
        <v>877</v>
      </c>
      <c r="G194" s="106" t="s">
        <v>1248</v>
      </c>
      <c r="H194" s="105" t="s">
        <v>490</v>
      </c>
      <c r="I194" s="105" t="s">
        <v>1412</v>
      </c>
      <c r="J194" s="448">
        <v>17.288599999999999</v>
      </c>
      <c r="K194" s="448">
        <v>104.10429999999999</v>
      </c>
      <c r="L194" s="242">
        <v>2</v>
      </c>
      <c r="M194" s="242">
        <v>7</v>
      </c>
      <c r="N194" s="242">
        <v>12</v>
      </c>
      <c r="O194" s="243"/>
      <c r="P194" s="243">
        <v>212</v>
      </c>
      <c r="Q194" s="243">
        <v>0.25</v>
      </c>
      <c r="R194" s="243"/>
      <c r="S194" s="242">
        <v>1</v>
      </c>
      <c r="T194" s="242">
        <v>4</v>
      </c>
      <c r="U194" s="242">
        <v>1</v>
      </c>
      <c r="V194" s="242">
        <v>4</v>
      </c>
      <c r="W194" s="242">
        <v>1</v>
      </c>
      <c r="X194" s="242">
        <v>1</v>
      </c>
      <c r="Y194" s="242">
        <v>1</v>
      </c>
      <c r="Z194" s="242">
        <v>1</v>
      </c>
      <c r="AA194" s="242">
        <v>1</v>
      </c>
      <c r="AB194" s="242">
        <v>1</v>
      </c>
      <c r="AC194" s="103">
        <v>2558</v>
      </c>
      <c r="AD194" s="430">
        <f>+AE194</f>
        <v>5.2194700000000003</v>
      </c>
      <c r="AE194" s="430">
        <v>5.2194700000000003</v>
      </c>
      <c r="AF194" s="430"/>
      <c r="AG194" s="430"/>
      <c r="AH194" s="430"/>
      <c r="AI194" s="430"/>
      <c r="AJ194" s="430"/>
      <c r="AK194" s="430"/>
      <c r="AL194" s="430"/>
      <c r="AM194" s="430"/>
      <c r="AN194" s="103" t="s">
        <v>1413</v>
      </c>
      <c r="AO194" s="103"/>
    </row>
    <row r="195" spans="1:41" s="447" customFormat="1" ht="43.5">
      <c r="A195" s="103">
        <v>5</v>
      </c>
      <c r="B195" s="103">
        <v>166</v>
      </c>
      <c r="C195" s="104" t="s">
        <v>1421</v>
      </c>
      <c r="D195" s="145"/>
      <c r="E195" s="184" t="s">
        <v>1422</v>
      </c>
      <c r="F195" s="184" t="s">
        <v>1423</v>
      </c>
      <c r="G195" s="106" t="s">
        <v>1248</v>
      </c>
      <c r="H195" s="105" t="s">
        <v>490</v>
      </c>
      <c r="I195" s="105" t="s">
        <v>1412</v>
      </c>
      <c r="J195" s="448">
        <v>17.352399999999999</v>
      </c>
      <c r="K195" s="448">
        <v>103.7564</v>
      </c>
      <c r="L195" s="242">
        <v>2</v>
      </c>
      <c r="M195" s="242">
        <v>7</v>
      </c>
      <c r="N195" s="242">
        <v>7</v>
      </c>
      <c r="O195" s="243">
        <v>63300</v>
      </c>
      <c r="P195" s="243"/>
      <c r="Q195" s="243"/>
      <c r="R195" s="243"/>
      <c r="S195" s="242">
        <v>1</v>
      </c>
      <c r="T195" s="242">
        <v>4</v>
      </c>
      <c r="U195" s="242">
        <v>1</v>
      </c>
      <c r="V195" s="242">
        <v>4</v>
      </c>
      <c r="W195" s="242">
        <v>1</v>
      </c>
      <c r="X195" s="242">
        <v>1</v>
      </c>
      <c r="Y195" s="242">
        <v>1</v>
      </c>
      <c r="Z195" s="242">
        <v>1</v>
      </c>
      <c r="AA195" s="242">
        <v>1</v>
      </c>
      <c r="AB195" s="242">
        <v>1</v>
      </c>
      <c r="AC195" s="103">
        <v>2558</v>
      </c>
      <c r="AD195" s="430">
        <f>+AE195</f>
        <v>14.97925</v>
      </c>
      <c r="AE195" s="430">
        <v>14.97925</v>
      </c>
      <c r="AF195" s="430"/>
      <c r="AG195" s="430"/>
      <c r="AH195" s="430"/>
      <c r="AI195" s="430"/>
      <c r="AJ195" s="430"/>
      <c r="AK195" s="430"/>
      <c r="AL195" s="430"/>
      <c r="AM195" s="430"/>
      <c r="AN195" s="103" t="s">
        <v>1413</v>
      </c>
      <c r="AO195" s="103"/>
    </row>
    <row r="196" spans="1:41" s="447" customFormat="1" ht="21.75">
      <c r="A196" s="103">
        <v>5</v>
      </c>
      <c r="B196" s="103">
        <v>167</v>
      </c>
      <c r="C196" s="104" t="s">
        <v>1424</v>
      </c>
      <c r="D196" s="145" t="s">
        <v>1425</v>
      </c>
      <c r="E196" s="106" t="s">
        <v>1304</v>
      </c>
      <c r="F196" s="106" t="s">
        <v>1257</v>
      </c>
      <c r="G196" s="106" t="s">
        <v>1248</v>
      </c>
      <c r="H196" s="105" t="s">
        <v>490</v>
      </c>
      <c r="I196" s="105" t="s">
        <v>1412</v>
      </c>
      <c r="J196" s="448">
        <v>17.427600000000002</v>
      </c>
      <c r="K196" s="448">
        <v>103.7817</v>
      </c>
      <c r="L196" s="242">
        <v>3</v>
      </c>
      <c r="M196" s="242">
        <v>7</v>
      </c>
      <c r="N196" s="242">
        <v>11</v>
      </c>
      <c r="O196" s="243"/>
      <c r="P196" s="369">
        <v>1275</v>
      </c>
      <c r="Q196" s="243">
        <v>0.85</v>
      </c>
      <c r="R196" s="243">
        <v>450</v>
      </c>
      <c r="S196" s="242">
        <v>1</v>
      </c>
      <c r="T196" s="242">
        <v>4</v>
      </c>
      <c r="U196" s="242">
        <v>1</v>
      </c>
      <c r="V196" s="242">
        <v>4</v>
      </c>
      <c r="W196" s="242">
        <v>1</v>
      </c>
      <c r="X196" s="242">
        <v>1</v>
      </c>
      <c r="Y196" s="242">
        <v>1</v>
      </c>
      <c r="Z196" s="242">
        <v>1</v>
      </c>
      <c r="AA196" s="242">
        <v>1</v>
      </c>
      <c r="AB196" s="242">
        <v>1</v>
      </c>
      <c r="AC196" s="103">
        <v>2558</v>
      </c>
      <c r="AD196" s="430">
        <f>+AE196</f>
        <v>13.3222</v>
      </c>
      <c r="AE196" s="430">
        <v>13.3222</v>
      </c>
      <c r="AF196" s="430"/>
      <c r="AG196" s="430"/>
      <c r="AH196" s="430"/>
      <c r="AI196" s="430"/>
      <c r="AJ196" s="430"/>
      <c r="AK196" s="430"/>
      <c r="AL196" s="430"/>
      <c r="AM196" s="430"/>
      <c r="AN196" s="103" t="s">
        <v>1413</v>
      </c>
      <c r="AO196" s="103"/>
    </row>
    <row r="197" spans="1:41" s="447" customFormat="1" ht="21.75">
      <c r="A197" s="103">
        <v>5</v>
      </c>
      <c r="B197" s="103">
        <v>168</v>
      </c>
      <c r="C197" s="104" t="s">
        <v>1426</v>
      </c>
      <c r="D197" s="145" t="s">
        <v>1427</v>
      </c>
      <c r="E197" s="106" t="s">
        <v>1304</v>
      </c>
      <c r="F197" s="106" t="s">
        <v>1257</v>
      </c>
      <c r="G197" s="106" t="s">
        <v>1248</v>
      </c>
      <c r="H197" s="105" t="s">
        <v>490</v>
      </c>
      <c r="I197" s="105" t="s">
        <v>1412</v>
      </c>
      <c r="J197" s="448">
        <v>17.4176</v>
      </c>
      <c r="K197" s="448">
        <v>103.7773</v>
      </c>
      <c r="L197" s="242">
        <v>3</v>
      </c>
      <c r="M197" s="242">
        <v>7</v>
      </c>
      <c r="N197" s="242">
        <v>11</v>
      </c>
      <c r="O197" s="243"/>
      <c r="P197" s="369">
        <v>1050</v>
      </c>
      <c r="Q197" s="243">
        <v>0.75</v>
      </c>
      <c r="R197" s="243">
        <v>300</v>
      </c>
      <c r="S197" s="242">
        <v>1</v>
      </c>
      <c r="T197" s="242">
        <v>4</v>
      </c>
      <c r="U197" s="242">
        <v>1</v>
      </c>
      <c r="V197" s="242">
        <v>4</v>
      </c>
      <c r="W197" s="242">
        <v>1</v>
      </c>
      <c r="X197" s="242">
        <v>1</v>
      </c>
      <c r="Y197" s="242">
        <v>1</v>
      </c>
      <c r="Z197" s="242">
        <v>1</v>
      </c>
      <c r="AA197" s="242">
        <v>1</v>
      </c>
      <c r="AB197" s="242">
        <v>1</v>
      </c>
      <c r="AC197" s="103">
        <v>2558</v>
      </c>
      <c r="AD197" s="430">
        <f>+AE197</f>
        <v>12.584110000000001</v>
      </c>
      <c r="AE197" s="430">
        <v>12.584110000000001</v>
      </c>
      <c r="AF197" s="430"/>
      <c r="AG197" s="430"/>
      <c r="AH197" s="430"/>
      <c r="AI197" s="430"/>
      <c r="AJ197" s="430"/>
      <c r="AK197" s="430"/>
      <c r="AL197" s="430"/>
      <c r="AM197" s="430"/>
      <c r="AN197" s="103" t="s">
        <v>1413</v>
      </c>
      <c r="AO197" s="103"/>
    </row>
    <row r="198" spans="1:41" s="447" customFormat="1" ht="43.5">
      <c r="A198" s="103">
        <v>5</v>
      </c>
      <c r="B198" s="103">
        <v>169</v>
      </c>
      <c r="C198" s="104" t="s">
        <v>1572</v>
      </c>
      <c r="D198" s="146"/>
      <c r="E198" s="184" t="s">
        <v>1285</v>
      </c>
      <c r="F198" s="184" t="s">
        <v>877</v>
      </c>
      <c r="G198" s="184" t="s">
        <v>1248</v>
      </c>
      <c r="H198" s="105" t="s">
        <v>490</v>
      </c>
      <c r="I198" s="105" t="s">
        <v>1412</v>
      </c>
      <c r="J198" s="448">
        <v>17.142199999999999</v>
      </c>
      <c r="K198" s="448">
        <v>104.2578</v>
      </c>
      <c r="L198" s="242">
        <v>2</v>
      </c>
      <c r="M198" s="242">
        <v>7</v>
      </c>
      <c r="N198" s="242">
        <v>7</v>
      </c>
      <c r="O198" s="243">
        <v>4000</v>
      </c>
      <c r="P198" s="369"/>
      <c r="Q198" s="243"/>
      <c r="R198" s="243">
        <v>0</v>
      </c>
      <c r="S198" s="242">
        <v>1</v>
      </c>
      <c r="T198" s="242">
        <v>4</v>
      </c>
      <c r="U198" s="242">
        <v>1</v>
      </c>
      <c r="V198" s="242">
        <v>4</v>
      </c>
      <c r="W198" s="242">
        <v>1</v>
      </c>
      <c r="X198" s="242">
        <v>1</v>
      </c>
      <c r="Y198" s="242">
        <v>1</v>
      </c>
      <c r="Z198" s="242">
        <v>1</v>
      </c>
      <c r="AA198" s="242">
        <v>1</v>
      </c>
      <c r="AB198" s="242">
        <v>1</v>
      </c>
      <c r="AC198" s="103">
        <v>2559</v>
      </c>
      <c r="AD198" s="430">
        <f>+AF198</f>
        <v>3</v>
      </c>
      <c r="AE198" s="430"/>
      <c r="AF198" s="430">
        <v>3</v>
      </c>
      <c r="AG198" s="430"/>
      <c r="AH198" s="430"/>
      <c r="AI198" s="430"/>
      <c r="AJ198" s="430"/>
      <c r="AK198" s="430"/>
      <c r="AL198" s="430"/>
      <c r="AM198" s="430"/>
      <c r="AN198" s="103" t="s">
        <v>1413</v>
      </c>
      <c r="AO198" s="103"/>
    </row>
    <row r="199" spans="1:41" s="447" customFormat="1" ht="43.5">
      <c r="A199" s="103">
        <v>5</v>
      </c>
      <c r="B199" s="103">
        <v>170</v>
      </c>
      <c r="C199" s="104" t="s">
        <v>1573</v>
      </c>
      <c r="D199" s="146"/>
      <c r="E199" s="184" t="s">
        <v>1428</v>
      </c>
      <c r="F199" s="184" t="s">
        <v>1429</v>
      </c>
      <c r="G199" s="184" t="s">
        <v>1248</v>
      </c>
      <c r="H199" s="105" t="s">
        <v>490</v>
      </c>
      <c r="I199" s="105" t="s">
        <v>1412</v>
      </c>
      <c r="J199" s="448">
        <v>17.354600000000001</v>
      </c>
      <c r="K199" s="448">
        <v>103.7878</v>
      </c>
      <c r="L199" s="242">
        <v>2</v>
      </c>
      <c r="M199" s="242">
        <v>7</v>
      </c>
      <c r="N199" s="242">
        <v>7</v>
      </c>
      <c r="O199" s="243">
        <v>300</v>
      </c>
      <c r="P199" s="369"/>
      <c r="Q199" s="243"/>
      <c r="R199" s="243"/>
      <c r="S199" s="242">
        <v>1</v>
      </c>
      <c r="T199" s="242">
        <v>4</v>
      </c>
      <c r="U199" s="242">
        <v>1</v>
      </c>
      <c r="V199" s="242">
        <v>4</v>
      </c>
      <c r="W199" s="242">
        <v>1</v>
      </c>
      <c r="X199" s="242">
        <v>1</v>
      </c>
      <c r="Y199" s="242">
        <v>1</v>
      </c>
      <c r="Z199" s="242">
        <v>1</v>
      </c>
      <c r="AA199" s="242">
        <v>1</v>
      </c>
      <c r="AB199" s="242">
        <v>1</v>
      </c>
      <c r="AC199" s="103">
        <v>2559</v>
      </c>
      <c r="AD199" s="430">
        <f>+AF199</f>
        <v>0.7</v>
      </c>
      <c r="AE199" s="430"/>
      <c r="AF199" s="430">
        <v>0.7</v>
      </c>
      <c r="AG199" s="430"/>
      <c r="AH199" s="430"/>
      <c r="AI199" s="430"/>
      <c r="AJ199" s="430"/>
      <c r="AK199" s="430"/>
      <c r="AL199" s="430"/>
      <c r="AM199" s="430"/>
      <c r="AN199" s="103" t="s">
        <v>1413</v>
      </c>
      <c r="AO199" s="103"/>
    </row>
    <row r="200" spans="1:41" s="447" customFormat="1" ht="43.5">
      <c r="A200" s="103">
        <v>5</v>
      </c>
      <c r="B200" s="103">
        <v>171</v>
      </c>
      <c r="C200" s="104" t="s">
        <v>1430</v>
      </c>
      <c r="D200" s="145" t="s">
        <v>1431</v>
      </c>
      <c r="E200" s="106" t="s">
        <v>1431</v>
      </c>
      <c r="F200" s="106" t="s">
        <v>1257</v>
      </c>
      <c r="G200" s="106" t="s">
        <v>1248</v>
      </c>
      <c r="H200" s="105" t="s">
        <v>490</v>
      </c>
      <c r="I200" s="105" t="s">
        <v>1412</v>
      </c>
      <c r="J200" s="448">
        <v>17.352399999999999</v>
      </c>
      <c r="K200" s="448">
        <v>103.7564</v>
      </c>
      <c r="L200" s="242">
        <v>2</v>
      </c>
      <c r="M200" s="242">
        <v>7</v>
      </c>
      <c r="N200" s="242">
        <v>7</v>
      </c>
      <c r="O200" s="243">
        <v>76400</v>
      </c>
      <c r="P200" s="369"/>
      <c r="Q200" s="243"/>
      <c r="R200" s="243"/>
      <c r="S200" s="242">
        <v>1</v>
      </c>
      <c r="T200" s="242">
        <v>4</v>
      </c>
      <c r="U200" s="242">
        <v>1</v>
      </c>
      <c r="V200" s="242" t="s">
        <v>902</v>
      </c>
      <c r="W200" s="242">
        <v>1</v>
      </c>
      <c r="X200" s="242">
        <v>1</v>
      </c>
      <c r="Y200" s="242">
        <v>1</v>
      </c>
      <c r="Z200" s="242">
        <v>1</v>
      </c>
      <c r="AA200" s="242">
        <v>1</v>
      </c>
      <c r="AB200" s="242">
        <v>1</v>
      </c>
      <c r="AC200" s="103">
        <v>2559</v>
      </c>
      <c r="AD200" s="430">
        <f t="shared" ref="AD200:AD215" si="9">+AG200</f>
        <v>5.0999999999999996</v>
      </c>
      <c r="AE200" s="430"/>
      <c r="AF200" s="430"/>
      <c r="AG200" s="430">
        <v>5.0999999999999996</v>
      </c>
      <c r="AH200" s="430"/>
      <c r="AI200" s="430"/>
      <c r="AJ200" s="430"/>
      <c r="AK200" s="430"/>
      <c r="AL200" s="430"/>
      <c r="AM200" s="430"/>
      <c r="AN200" s="103" t="s">
        <v>1413</v>
      </c>
      <c r="AO200" s="103"/>
    </row>
    <row r="201" spans="1:41" s="447" customFormat="1" ht="43.5">
      <c r="A201" s="103">
        <v>5</v>
      </c>
      <c r="B201" s="103">
        <v>172</v>
      </c>
      <c r="C201" s="104" t="s">
        <v>1432</v>
      </c>
      <c r="D201" s="145" t="s">
        <v>1663</v>
      </c>
      <c r="E201" s="106" t="s">
        <v>936</v>
      </c>
      <c r="F201" s="106" t="s">
        <v>1429</v>
      </c>
      <c r="G201" s="106" t="s">
        <v>1248</v>
      </c>
      <c r="H201" s="105" t="s">
        <v>490</v>
      </c>
      <c r="I201" s="105" t="s">
        <v>1412</v>
      </c>
      <c r="J201" s="448">
        <v>17.305299999999999</v>
      </c>
      <c r="K201" s="448">
        <v>103.83969999999999</v>
      </c>
      <c r="L201" s="242">
        <v>2</v>
      </c>
      <c r="M201" s="242">
        <v>7</v>
      </c>
      <c r="N201" s="242">
        <v>7</v>
      </c>
      <c r="O201" s="243">
        <v>126600</v>
      </c>
      <c r="P201" s="369"/>
      <c r="Q201" s="243"/>
      <c r="R201" s="243"/>
      <c r="S201" s="242">
        <v>1</v>
      </c>
      <c r="T201" s="242">
        <v>4</v>
      </c>
      <c r="U201" s="242">
        <v>1</v>
      </c>
      <c r="V201" s="242" t="s">
        <v>902</v>
      </c>
      <c r="W201" s="242">
        <v>1</v>
      </c>
      <c r="X201" s="242">
        <v>1</v>
      </c>
      <c r="Y201" s="242">
        <v>1</v>
      </c>
      <c r="Z201" s="242">
        <v>1</v>
      </c>
      <c r="AA201" s="242">
        <v>1</v>
      </c>
      <c r="AB201" s="242">
        <v>1</v>
      </c>
      <c r="AC201" s="103">
        <v>2559</v>
      </c>
      <c r="AD201" s="430">
        <f t="shared" si="9"/>
        <v>5.3</v>
      </c>
      <c r="AE201" s="430"/>
      <c r="AF201" s="430"/>
      <c r="AG201" s="430">
        <v>5.3</v>
      </c>
      <c r="AH201" s="430"/>
      <c r="AI201" s="430"/>
      <c r="AJ201" s="430"/>
      <c r="AK201" s="430"/>
      <c r="AL201" s="430"/>
      <c r="AM201" s="430"/>
      <c r="AN201" s="103" t="s">
        <v>1413</v>
      </c>
      <c r="AO201" s="103"/>
    </row>
    <row r="202" spans="1:41" s="447" customFormat="1" ht="48">
      <c r="A202" s="103">
        <v>5</v>
      </c>
      <c r="B202" s="103">
        <v>173</v>
      </c>
      <c r="C202" s="595" t="s">
        <v>1678</v>
      </c>
      <c r="D202" s="589" t="s">
        <v>1425</v>
      </c>
      <c r="E202" s="106" t="s">
        <v>1304</v>
      </c>
      <c r="F202" s="106" t="s">
        <v>1257</v>
      </c>
      <c r="G202" s="106" t="s">
        <v>1248</v>
      </c>
      <c r="H202" s="105" t="s">
        <v>490</v>
      </c>
      <c r="I202" s="105" t="s">
        <v>1412</v>
      </c>
      <c r="J202" s="448">
        <v>17.3719</v>
      </c>
      <c r="K202" s="448">
        <v>103.7582</v>
      </c>
      <c r="L202" s="242">
        <v>2</v>
      </c>
      <c r="M202" s="242">
        <v>5</v>
      </c>
      <c r="N202" s="242">
        <v>8</v>
      </c>
      <c r="O202" s="243">
        <v>11968</v>
      </c>
      <c r="P202" s="369"/>
      <c r="Q202" s="243"/>
      <c r="R202" s="243"/>
      <c r="S202" s="242">
        <v>1</v>
      </c>
      <c r="T202" s="242">
        <v>4</v>
      </c>
      <c r="U202" s="242">
        <v>4</v>
      </c>
      <c r="V202" s="242">
        <v>4</v>
      </c>
      <c r="W202" s="242">
        <v>1</v>
      </c>
      <c r="X202" s="242">
        <v>1</v>
      </c>
      <c r="Y202" s="242">
        <v>1</v>
      </c>
      <c r="Z202" s="242">
        <v>1</v>
      </c>
      <c r="AA202" s="242">
        <v>1</v>
      </c>
      <c r="AB202" s="242">
        <v>1</v>
      </c>
      <c r="AC202" s="103">
        <v>2559</v>
      </c>
      <c r="AD202" s="430">
        <f t="shared" si="9"/>
        <v>40</v>
      </c>
      <c r="AE202" s="430"/>
      <c r="AF202" s="430"/>
      <c r="AG202" s="430">
        <v>40</v>
      </c>
      <c r="AH202" s="430"/>
      <c r="AI202" s="430"/>
      <c r="AJ202" s="430"/>
      <c r="AK202" s="430"/>
      <c r="AL202" s="430"/>
      <c r="AM202" s="430"/>
      <c r="AN202" s="103" t="s">
        <v>1413</v>
      </c>
      <c r="AO202" s="103"/>
    </row>
    <row r="203" spans="1:41" s="447" customFormat="1" ht="48">
      <c r="A203" s="103">
        <v>5</v>
      </c>
      <c r="B203" s="103">
        <v>174</v>
      </c>
      <c r="C203" s="595" t="s">
        <v>1679</v>
      </c>
      <c r="D203" s="589" t="s">
        <v>1664</v>
      </c>
      <c r="E203" s="106" t="s">
        <v>1433</v>
      </c>
      <c r="F203" s="106" t="s">
        <v>1429</v>
      </c>
      <c r="G203" s="106" t="s">
        <v>1248</v>
      </c>
      <c r="H203" s="105" t="s">
        <v>490</v>
      </c>
      <c r="I203" s="105" t="s">
        <v>1412</v>
      </c>
      <c r="J203" s="448">
        <v>17.372299999999999</v>
      </c>
      <c r="K203" s="448">
        <v>103.81489999999999</v>
      </c>
      <c r="L203" s="242">
        <v>2</v>
      </c>
      <c r="M203" s="242">
        <v>5</v>
      </c>
      <c r="N203" s="242">
        <v>8</v>
      </c>
      <c r="O203" s="243">
        <v>10414</v>
      </c>
      <c r="P203" s="369"/>
      <c r="Q203" s="243"/>
      <c r="R203" s="243"/>
      <c r="S203" s="242">
        <v>1</v>
      </c>
      <c r="T203" s="242">
        <v>4</v>
      </c>
      <c r="U203" s="242">
        <v>4</v>
      </c>
      <c r="V203" s="242">
        <v>4</v>
      </c>
      <c r="W203" s="242">
        <v>1</v>
      </c>
      <c r="X203" s="242">
        <v>1</v>
      </c>
      <c r="Y203" s="242">
        <v>1</v>
      </c>
      <c r="Z203" s="242">
        <v>1</v>
      </c>
      <c r="AA203" s="242">
        <v>1</v>
      </c>
      <c r="AB203" s="242">
        <v>1</v>
      </c>
      <c r="AC203" s="103">
        <v>2559</v>
      </c>
      <c r="AD203" s="430">
        <f t="shared" si="9"/>
        <v>40</v>
      </c>
      <c r="AE203" s="430"/>
      <c r="AF203" s="430"/>
      <c r="AG203" s="430">
        <v>40</v>
      </c>
      <c r="AH203" s="430"/>
      <c r="AI203" s="430"/>
      <c r="AJ203" s="430"/>
      <c r="AK203" s="430"/>
      <c r="AL203" s="430"/>
      <c r="AM203" s="430"/>
      <c r="AN203" s="103" t="s">
        <v>1413</v>
      </c>
      <c r="AO203" s="103"/>
    </row>
    <row r="204" spans="1:41" s="447" customFormat="1" ht="43.5">
      <c r="A204" s="103">
        <v>5</v>
      </c>
      <c r="B204" s="103">
        <v>175</v>
      </c>
      <c r="C204" s="104" t="s">
        <v>1434</v>
      </c>
      <c r="D204" s="589" t="s">
        <v>1665</v>
      </c>
      <c r="E204" s="106" t="s">
        <v>1428</v>
      </c>
      <c r="F204" s="106" t="s">
        <v>1429</v>
      </c>
      <c r="G204" s="106" t="s">
        <v>1248</v>
      </c>
      <c r="H204" s="105" t="s">
        <v>490</v>
      </c>
      <c r="I204" s="105" t="s">
        <v>1412</v>
      </c>
      <c r="J204" s="448">
        <v>17.222000000000001</v>
      </c>
      <c r="K204" s="448">
        <v>103.4853</v>
      </c>
      <c r="L204" s="242">
        <v>2</v>
      </c>
      <c r="M204" s="242">
        <v>5</v>
      </c>
      <c r="N204" s="242">
        <v>8</v>
      </c>
      <c r="O204" s="243">
        <v>15528</v>
      </c>
      <c r="P204" s="369"/>
      <c r="Q204" s="243"/>
      <c r="R204" s="243"/>
      <c r="S204" s="242">
        <v>1</v>
      </c>
      <c r="T204" s="242">
        <v>4</v>
      </c>
      <c r="U204" s="242">
        <v>4</v>
      </c>
      <c r="V204" s="242">
        <v>4</v>
      </c>
      <c r="W204" s="242">
        <v>1</v>
      </c>
      <c r="X204" s="242">
        <v>1</v>
      </c>
      <c r="Y204" s="242">
        <v>1</v>
      </c>
      <c r="Z204" s="242">
        <v>1</v>
      </c>
      <c r="AA204" s="242">
        <v>1</v>
      </c>
      <c r="AB204" s="242">
        <v>1</v>
      </c>
      <c r="AC204" s="103">
        <v>2559</v>
      </c>
      <c r="AD204" s="430">
        <f t="shared" si="9"/>
        <v>42</v>
      </c>
      <c r="AE204" s="430"/>
      <c r="AF204" s="430"/>
      <c r="AG204" s="430">
        <v>42</v>
      </c>
      <c r="AH204" s="430"/>
      <c r="AI204" s="430"/>
      <c r="AJ204" s="430"/>
      <c r="AK204" s="430"/>
      <c r="AL204" s="430"/>
      <c r="AM204" s="430"/>
      <c r="AN204" s="103" t="s">
        <v>1413</v>
      </c>
      <c r="AO204" s="103"/>
    </row>
    <row r="205" spans="1:41" s="447" customFormat="1" ht="72">
      <c r="A205" s="103">
        <v>5</v>
      </c>
      <c r="B205" s="103">
        <v>176</v>
      </c>
      <c r="C205" s="592" t="s">
        <v>1435</v>
      </c>
      <c r="D205" s="590" t="s">
        <v>1419</v>
      </c>
      <c r="E205" s="106" t="s">
        <v>1419</v>
      </c>
      <c r="F205" s="106" t="s">
        <v>877</v>
      </c>
      <c r="G205" s="106" t="s">
        <v>1248</v>
      </c>
      <c r="H205" s="105" t="s">
        <v>490</v>
      </c>
      <c r="I205" s="105" t="s">
        <v>1412</v>
      </c>
      <c r="J205" s="448">
        <v>17.2927</v>
      </c>
      <c r="K205" s="448">
        <v>104.1046</v>
      </c>
      <c r="L205" s="242">
        <v>2</v>
      </c>
      <c r="M205" s="242">
        <v>7</v>
      </c>
      <c r="N205" s="242">
        <v>17</v>
      </c>
      <c r="O205" s="243"/>
      <c r="P205" s="369">
        <v>4000</v>
      </c>
      <c r="Q205" s="243">
        <v>2.5</v>
      </c>
      <c r="R205" s="243" t="s">
        <v>1436</v>
      </c>
      <c r="S205" s="242">
        <v>1</v>
      </c>
      <c r="T205" s="242">
        <v>4</v>
      </c>
      <c r="U205" s="242">
        <v>1</v>
      </c>
      <c r="V205" s="242" t="s">
        <v>901</v>
      </c>
      <c r="W205" s="242">
        <v>1</v>
      </c>
      <c r="X205" s="242">
        <v>1</v>
      </c>
      <c r="Y205" s="242">
        <v>1</v>
      </c>
      <c r="Z205" s="242">
        <v>1</v>
      </c>
      <c r="AA205" s="242">
        <v>1</v>
      </c>
      <c r="AB205" s="242">
        <v>1</v>
      </c>
      <c r="AC205" s="103">
        <v>2559</v>
      </c>
      <c r="AD205" s="430">
        <f t="shared" si="9"/>
        <v>20</v>
      </c>
      <c r="AE205" s="430"/>
      <c r="AF205" s="430"/>
      <c r="AG205" s="430">
        <v>20</v>
      </c>
      <c r="AH205" s="430"/>
      <c r="AI205" s="430"/>
      <c r="AJ205" s="430"/>
      <c r="AK205" s="430"/>
      <c r="AL205" s="430"/>
      <c r="AM205" s="430"/>
      <c r="AN205" s="103" t="s">
        <v>1413</v>
      </c>
      <c r="AO205" s="103"/>
    </row>
    <row r="206" spans="1:41" s="447" customFormat="1" ht="48">
      <c r="A206" s="103">
        <v>5</v>
      </c>
      <c r="B206" s="103">
        <v>177</v>
      </c>
      <c r="C206" s="592" t="s">
        <v>1574</v>
      </c>
      <c r="D206" s="590" t="s">
        <v>1666</v>
      </c>
      <c r="E206" s="106" t="s">
        <v>1304</v>
      </c>
      <c r="F206" s="106" t="s">
        <v>1257</v>
      </c>
      <c r="G206" s="106" t="s">
        <v>1248</v>
      </c>
      <c r="H206" s="105" t="s">
        <v>490</v>
      </c>
      <c r="I206" s="105" t="s">
        <v>1412</v>
      </c>
      <c r="J206" s="448">
        <v>17.123200000000001</v>
      </c>
      <c r="K206" s="448">
        <v>103.4744</v>
      </c>
      <c r="L206" s="242">
        <v>2</v>
      </c>
      <c r="M206" s="242">
        <v>7</v>
      </c>
      <c r="N206" s="242">
        <v>7</v>
      </c>
      <c r="O206" s="243">
        <v>15528</v>
      </c>
      <c r="P206" s="369"/>
      <c r="Q206" s="243"/>
      <c r="R206" s="243"/>
      <c r="S206" s="242">
        <v>1</v>
      </c>
      <c r="T206" s="242">
        <v>4</v>
      </c>
      <c r="U206" s="242">
        <v>1</v>
      </c>
      <c r="V206" s="242" t="s">
        <v>901</v>
      </c>
      <c r="W206" s="242">
        <v>1</v>
      </c>
      <c r="X206" s="242">
        <v>1</v>
      </c>
      <c r="Y206" s="242">
        <v>1</v>
      </c>
      <c r="Z206" s="242">
        <v>1</v>
      </c>
      <c r="AA206" s="242">
        <v>1</v>
      </c>
      <c r="AB206" s="242">
        <v>1</v>
      </c>
      <c r="AC206" s="103">
        <v>2559</v>
      </c>
      <c r="AD206" s="430">
        <f t="shared" si="9"/>
        <v>15</v>
      </c>
      <c r="AE206" s="430"/>
      <c r="AF206" s="430"/>
      <c r="AG206" s="430">
        <v>15</v>
      </c>
      <c r="AH206" s="430"/>
      <c r="AI206" s="430"/>
      <c r="AJ206" s="430"/>
      <c r="AK206" s="430"/>
      <c r="AL206" s="430"/>
      <c r="AM206" s="430"/>
      <c r="AN206" s="103" t="s">
        <v>1413</v>
      </c>
      <c r="AO206" s="103"/>
    </row>
    <row r="207" spans="1:41" s="447" customFormat="1" ht="72">
      <c r="A207" s="103">
        <v>5</v>
      </c>
      <c r="B207" s="103">
        <v>178</v>
      </c>
      <c r="C207" s="592" t="s">
        <v>1575</v>
      </c>
      <c r="D207" s="590" t="s">
        <v>1663</v>
      </c>
      <c r="E207" s="106" t="s">
        <v>1437</v>
      </c>
      <c r="F207" s="106" t="s">
        <v>1429</v>
      </c>
      <c r="G207" s="106" t="s">
        <v>1248</v>
      </c>
      <c r="H207" s="105" t="s">
        <v>490</v>
      </c>
      <c r="I207" s="105" t="s">
        <v>1412</v>
      </c>
      <c r="J207" s="448">
        <v>17.3049</v>
      </c>
      <c r="K207" s="448">
        <v>103.797</v>
      </c>
      <c r="L207" s="242">
        <v>2</v>
      </c>
      <c r="M207" s="242">
        <v>7</v>
      </c>
      <c r="N207" s="242">
        <v>7</v>
      </c>
      <c r="O207" s="243">
        <v>4600</v>
      </c>
      <c r="P207" s="369"/>
      <c r="Q207" s="243"/>
      <c r="R207" s="243"/>
      <c r="S207" s="242">
        <v>1</v>
      </c>
      <c r="T207" s="242">
        <v>4</v>
      </c>
      <c r="U207" s="242">
        <v>1</v>
      </c>
      <c r="V207" s="242" t="s">
        <v>902</v>
      </c>
      <c r="W207" s="242">
        <v>1</v>
      </c>
      <c r="X207" s="242">
        <v>1</v>
      </c>
      <c r="Y207" s="242">
        <v>1</v>
      </c>
      <c r="Z207" s="242">
        <v>1</v>
      </c>
      <c r="AA207" s="242">
        <v>1</v>
      </c>
      <c r="AB207" s="242">
        <v>1</v>
      </c>
      <c r="AC207" s="103">
        <v>2559</v>
      </c>
      <c r="AD207" s="430">
        <f t="shared" si="9"/>
        <v>6</v>
      </c>
      <c r="AE207" s="430"/>
      <c r="AF207" s="430"/>
      <c r="AG207" s="430">
        <v>6</v>
      </c>
      <c r="AH207" s="430"/>
      <c r="AI207" s="430"/>
      <c r="AJ207" s="430"/>
      <c r="AK207" s="430"/>
      <c r="AL207" s="430"/>
      <c r="AM207" s="430"/>
      <c r="AN207" s="103" t="s">
        <v>1413</v>
      </c>
      <c r="AO207" s="103"/>
    </row>
    <row r="208" spans="1:41" s="447" customFormat="1" ht="48">
      <c r="A208" s="103">
        <v>5</v>
      </c>
      <c r="B208" s="103">
        <v>179</v>
      </c>
      <c r="C208" s="592" t="s">
        <v>1672</v>
      </c>
      <c r="D208" s="590" t="s">
        <v>1667</v>
      </c>
      <c r="E208" s="106" t="s">
        <v>1285</v>
      </c>
      <c r="F208" s="106" t="s">
        <v>877</v>
      </c>
      <c r="G208" s="106" t="s">
        <v>1248</v>
      </c>
      <c r="H208" s="105" t="s">
        <v>490</v>
      </c>
      <c r="I208" s="105" t="s">
        <v>1412</v>
      </c>
      <c r="J208" s="448">
        <v>17.271100000000001</v>
      </c>
      <c r="K208" s="448">
        <v>104.0177</v>
      </c>
      <c r="L208" s="242">
        <v>2</v>
      </c>
      <c r="M208" s="242">
        <v>7</v>
      </c>
      <c r="N208" s="242">
        <v>14</v>
      </c>
      <c r="O208" s="243">
        <v>1000</v>
      </c>
      <c r="P208" s="369"/>
      <c r="Q208" s="243"/>
      <c r="R208" s="243"/>
      <c r="S208" s="242">
        <v>1</v>
      </c>
      <c r="T208" s="242">
        <v>4</v>
      </c>
      <c r="U208" s="242">
        <v>1</v>
      </c>
      <c r="V208" s="242" t="s">
        <v>902</v>
      </c>
      <c r="W208" s="242">
        <v>1</v>
      </c>
      <c r="X208" s="242">
        <v>1</v>
      </c>
      <c r="Y208" s="242">
        <v>1</v>
      </c>
      <c r="Z208" s="242">
        <v>1</v>
      </c>
      <c r="AA208" s="242">
        <v>1</v>
      </c>
      <c r="AB208" s="242">
        <v>1</v>
      </c>
      <c r="AC208" s="103">
        <v>2559</v>
      </c>
      <c r="AD208" s="430">
        <f t="shared" si="9"/>
        <v>3.5</v>
      </c>
      <c r="AE208" s="430"/>
      <c r="AF208" s="430"/>
      <c r="AG208" s="430">
        <v>3.5</v>
      </c>
      <c r="AH208" s="430"/>
      <c r="AI208" s="430"/>
      <c r="AJ208" s="430"/>
      <c r="AK208" s="430"/>
      <c r="AL208" s="430"/>
      <c r="AM208" s="430"/>
      <c r="AN208" s="103" t="s">
        <v>1413</v>
      </c>
      <c r="AO208" s="103"/>
    </row>
    <row r="209" spans="1:41" s="447" customFormat="1" ht="48">
      <c r="A209" s="103">
        <v>5</v>
      </c>
      <c r="B209" s="103">
        <v>180</v>
      </c>
      <c r="C209" s="592" t="s">
        <v>1673</v>
      </c>
      <c r="D209" s="591" t="s">
        <v>1668</v>
      </c>
      <c r="E209" s="106" t="s">
        <v>1438</v>
      </c>
      <c r="F209" s="106" t="s">
        <v>1429</v>
      </c>
      <c r="G209" s="106" t="s">
        <v>1248</v>
      </c>
      <c r="H209" s="105" t="s">
        <v>490</v>
      </c>
      <c r="I209" s="105" t="s">
        <v>1412</v>
      </c>
      <c r="J209" s="448">
        <v>17.271699999999999</v>
      </c>
      <c r="K209" s="448">
        <v>103.9575</v>
      </c>
      <c r="L209" s="242">
        <v>2</v>
      </c>
      <c r="M209" s="242">
        <v>7</v>
      </c>
      <c r="N209" s="242">
        <v>18</v>
      </c>
      <c r="O209" s="243"/>
      <c r="P209" s="369"/>
      <c r="Q209" s="243"/>
      <c r="R209" s="243">
        <v>150</v>
      </c>
      <c r="S209" s="242">
        <v>1</v>
      </c>
      <c r="T209" s="242">
        <v>4</v>
      </c>
      <c r="U209" s="242">
        <v>1</v>
      </c>
      <c r="V209" s="242" t="s">
        <v>901</v>
      </c>
      <c r="W209" s="242">
        <v>1</v>
      </c>
      <c r="X209" s="242">
        <v>1</v>
      </c>
      <c r="Y209" s="242">
        <v>1</v>
      </c>
      <c r="Z209" s="242">
        <v>1</v>
      </c>
      <c r="AA209" s="242">
        <v>1</v>
      </c>
      <c r="AB209" s="242">
        <v>1</v>
      </c>
      <c r="AC209" s="103">
        <v>2559</v>
      </c>
      <c r="AD209" s="430">
        <f t="shared" si="9"/>
        <v>3</v>
      </c>
      <c r="AE209" s="430"/>
      <c r="AF209" s="430"/>
      <c r="AG209" s="430">
        <v>3</v>
      </c>
      <c r="AH209" s="430"/>
      <c r="AI209" s="430"/>
      <c r="AJ209" s="430"/>
      <c r="AK209" s="430"/>
      <c r="AL209" s="430"/>
      <c r="AM209" s="430"/>
      <c r="AN209" s="103" t="s">
        <v>1413</v>
      </c>
      <c r="AO209" s="103"/>
    </row>
    <row r="210" spans="1:41" s="447" customFormat="1" ht="48">
      <c r="A210" s="103">
        <v>5</v>
      </c>
      <c r="B210" s="103">
        <v>181</v>
      </c>
      <c r="C210" s="592" t="s">
        <v>1439</v>
      </c>
      <c r="D210" s="591" t="s">
        <v>1425</v>
      </c>
      <c r="E210" s="106" t="s">
        <v>1304</v>
      </c>
      <c r="F210" s="184" t="s">
        <v>1423</v>
      </c>
      <c r="G210" s="106" t="s">
        <v>1248</v>
      </c>
      <c r="H210" s="105" t="s">
        <v>490</v>
      </c>
      <c r="I210" s="105" t="s">
        <v>1412</v>
      </c>
      <c r="J210" s="448">
        <v>17.3872</v>
      </c>
      <c r="K210" s="448">
        <v>103.75169</v>
      </c>
      <c r="L210" s="242">
        <v>2</v>
      </c>
      <c r="M210" s="242">
        <v>7</v>
      </c>
      <c r="N210" s="242">
        <v>7</v>
      </c>
      <c r="O210" s="243"/>
      <c r="P210" s="369">
        <v>30</v>
      </c>
      <c r="Q210" s="243"/>
      <c r="R210" s="243"/>
      <c r="S210" s="242">
        <v>1</v>
      </c>
      <c r="T210" s="242">
        <v>4</v>
      </c>
      <c r="U210" s="242">
        <v>4</v>
      </c>
      <c r="V210" s="242">
        <v>3</v>
      </c>
      <c r="W210" s="242">
        <v>1</v>
      </c>
      <c r="X210" s="242">
        <v>1</v>
      </c>
      <c r="Y210" s="242">
        <v>1</v>
      </c>
      <c r="Z210" s="242">
        <v>1</v>
      </c>
      <c r="AA210" s="242">
        <v>1</v>
      </c>
      <c r="AB210" s="242">
        <v>1</v>
      </c>
      <c r="AC210" s="103">
        <v>2559</v>
      </c>
      <c r="AD210" s="430">
        <f t="shared" si="9"/>
        <v>2.5</v>
      </c>
      <c r="AE210" s="430"/>
      <c r="AF210" s="430"/>
      <c r="AG210" s="430">
        <v>2.5</v>
      </c>
      <c r="AH210" s="430"/>
      <c r="AI210" s="430"/>
      <c r="AJ210" s="430"/>
      <c r="AK210" s="430"/>
      <c r="AL210" s="430"/>
      <c r="AM210" s="430"/>
      <c r="AN210" s="103" t="s">
        <v>1413</v>
      </c>
      <c r="AO210" s="103"/>
    </row>
    <row r="211" spans="1:41" s="447" customFormat="1" ht="48">
      <c r="A211" s="103">
        <v>5</v>
      </c>
      <c r="B211" s="103">
        <v>182</v>
      </c>
      <c r="C211" s="592" t="s">
        <v>1440</v>
      </c>
      <c r="D211" s="591" t="s">
        <v>1669</v>
      </c>
      <c r="E211" s="106" t="s">
        <v>1441</v>
      </c>
      <c r="F211" s="106" t="s">
        <v>1429</v>
      </c>
      <c r="G211" s="106" t="s">
        <v>1248</v>
      </c>
      <c r="H211" s="105" t="s">
        <v>490</v>
      </c>
      <c r="I211" s="105" t="s">
        <v>1412</v>
      </c>
      <c r="J211" s="448">
        <v>17.300999999999998</v>
      </c>
      <c r="K211" s="448">
        <v>103.9682</v>
      </c>
      <c r="L211" s="242">
        <v>2</v>
      </c>
      <c r="M211" s="242">
        <v>7</v>
      </c>
      <c r="N211" s="242">
        <v>7</v>
      </c>
      <c r="O211" s="243">
        <v>1000</v>
      </c>
      <c r="P211" s="369"/>
      <c r="Q211" s="243"/>
      <c r="R211" s="243"/>
      <c r="S211" s="242">
        <v>1</v>
      </c>
      <c r="T211" s="242">
        <v>3</v>
      </c>
      <c r="U211" s="242">
        <v>1</v>
      </c>
      <c r="V211" s="242">
        <v>3</v>
      </c>
      <c r="W211" s="242">
        <v>1</v>
      </c>
      <c r="X211" s="242">
        <v>1</v>
      </c>
      <c r="Y211" s="242">
        <v>1</v>
      </c>
      <c r="Z211" s="242">
        <v>1</v>
      </c>
      <c r="AA211" s="242">
        <v>1</v>
      </c>
      <c r="AB211" s="242">
        <v>1</v>
      </c>
      <c r="AC211" s="103">
        <v>2559</v>
      </c>
      <c r="AD211" s="430">
        <f t="shared" si="9"/>
        <v>5</v>
      </c>
      <c r="AE211" s="430"/>
      <c r="AF211" s="430"/>
      <c r="AG211" s="430">
        <v>5</v>
      </c>
      <c r="AH211" s="430"/>
      <c r="AI211" s="430"/>
      <c r="AJ211" s="430"/>
      <c r="AK211" s="430"/>
      <c r="AL211" s="430"/>
      <c r="AM211" s="430"/>
      <c r="AN211" s="103" t="s">
        <v>1413</v>
      </c>
      <c r="AO211" s="103"/>
    </row>
    <row r="212" spans="1:41" s="447" customFormat="1" ht="48">
      <c r="A212" s="103">
        <v>5</v>
      </c>
      <c r="B212" s="103">
        <v>183</v>
      </c>
      <c r="C212" s="592" t="s">
        <v>1674</v>
      </c>
      <c r="D212" s="591" t="s">
        <v>1670</v>
      </c>
      <c r="E212" s="106" t="s">
        <v>1285</v>
      </c>
      <c r="F212" s="106" t="s">
        <v>877</v>
      </c>
      <c r="G212" s="106" t="s">
        <v>1248</v>
      </c>
      <c r="H212" s="105" t="s">
        <v>490</v>
      </c>
      <c r="I212" s="105" t="s">
        <v>1412</v>
      </c>
      <c r="J212" s="448">
        <v>17.172699999999999</v>
      </c>
      <c r="K212" s="448">
        <v>104.0579</v>
      </c>
      <c r="L212" s="242">
        <v>2</v>
      </c>
      <c r="M212" s="242">
        <v>7</v>
      </c>
      <c r="N212" s="242">
        <v>7</v>
      </c>
      <c r="O212" s="243">
        <v>200</v>
      </c>
      <c r="P212" s="369"/>
      <c r="Q212" s="243"/>
      <c r="R212" s="243"/>
      <c r="S212" s="242">
        <v>1</v>
      </c>
      <c r="T212" s="242">
        <v>3</v>
      </c>
      <c r="U212" s="242">
        <v>1</v>
      </c>
      <c r="V212" s="242">
        <v>3</v>
      </c>
      <c r="W212" s="242">
        <v>1</v>
      </c>
      <c r="X212" s="242">
        <v>1</v>
      </c>
      <c r="Y212" s="242">
        <v>1</v>
      </c>
      <c r="Z212" s="242">
        <v>1</v>
      </c>
      <c r="AA212" s="242">
        <v>1</v>
      </c>
      <c r="AB212" s="242">
        <v>1</v>
      </c>
      <c r="AC212" s="103">
        <v>2559</v>
      </c>
      <c r="AD212" s="430">
        <f t="shared" si="9"/>
        <v>0.35</v>
      </c>
      <c r="AE212" s="430"/>
      <c r="AF212" s="430"/>
      <c r="AG212" s="430">
        <v>0.35</v>
      </c>
      <c r="AH212" s="430"/>
      <c r="AI212" s="430"/>
      <c r="AJ212" s="430"/>
      <c r="AK212" s="430"/>
      <c r="AL212" s="430"/>
      <c r="AM212" s="430"/>
      <c r="AN212" s="103" t="s">
        <v>1413</v>
      </c>
      <c r="AO212" s="103"/>
    </row>
    <row r="213" spans="1:41" s="447" customFormat="1" ht="48">
      <c r="A213" s="103">
        <v>5</v>
      </c>
      <c r="B213" s="103">
        <v>184</v>
      </c>
      <c r="C213" s="593" t="s">
        <v>1675</v>
      </c>
      <c r="D213" s="594" t="s">
        <v>1431</v>
      </c>
      <c r="E213" s="106" t="s">
        <v>1431</v>
      </c>
      <c r="F213" s="106" t="s">
        <v>1257</v>
      </c>
      <c r="G213" s="106" t="s">
        <v>1248</v>
      </c>
      <c r="H213" s="105" t="s">
        <v>490</v>
      </c>
      <c r="I213" s="105" t="s">
        <v>1412</v>
      </c>
      <c r="J213" s="448">
        <v>17.3598</v>
      </c>
      <c r="K213" s="448">
        <v>103.75</v>
      </c>
      <c r="L213" s="242">
        <v>2</v>
      </c>
      <c r="M213" s="242">
        <v>7</v>
      </c>
      <c r="N213" s="242">
        <v>7</v>
      </c>
      <c r="O213" s="243">
        <v>750</v>
      </c>
      <c r="P213" s="369"/>
      <c r="Q213" s="243"/>
      <c r="R213" s="243"/>
      <c r="S213" s="242">
        <v>1</v>
      </c>
      <c r="T213" s="242">
        <v>4</v>
      </c>
      <c r="U213" s="242">
        <v>1</v>
      </c>
      <c r="V213" s="242">
        <v>3</v>
      </c>
      <c r="W213" s="242">
        <v>1</v>
      </c>
      <c r="X213" s="242">
        <v>1</v>
      </c>
      <c r="Y213" s="242">
        <v>1</v>
      </c>
      <c r="Z213" s="242">
        <v>1</v>
      </c>
      <c r="AA213" s="242">
        <v>1</v>
      </c>
      <c r="AB213" s="242">
        <v>1</v>
      </c>
      <c r="AC213" s="103">
        <v>2559</v>
      </c>
      <c r="AD213" s="430">
        <f t="shared" si="9"/>
        <v>4</v>
      </c>
      <c r="AE213" s="430"/>
      <c r="AF213" s="430"/>
      <c r="AG213" s="430">
        <v>4</v>
      </c>
      <c r="AH213" s="430"/>
      <c r="AI213" s="430"/>
      <c r="AJ213" s="430"/>
      <c r="AK213" s="430"/>
      <c r="AL213" s="430"/>
      <c r="AM213" s="430"/>
      <c r="AN213" s="103" t="s">
        <v>1413</v>
      </c>
      <c r="AO213" s="103"/>
    </row>
    <row r="214" spans="1:41" s="447" customFormat="1" ht="48">
      <c r="A214" s="103">
        <v>5</v>
      </c>
      <c r="B214" s="103">
        <v>185</v>
      </c>
      <c r="C214" s="593" t="s">
        <v>1676</v>
      </c>
      <c r="D214" s="594" t="s">
        <v>1431</v>
      </c>
      <c r="E214" s="106" t="s">
        <v>1431</v>
      </c>
      <c r="F214" s="106" t="s">
        <v>1257</v>
      </c>
      <c r="G214" s="106" t="s">
        <v>1248</v>
      </c>
      <c r="H214" s="105" t="s">
        <v>490</v>
      </c>
      <c r="I214" s="105" t="s">
        <v>1412</v>
      </c>
      <c r="J214" s="448">
        <v>17.369499999999999</v>
      </c>
      <c r="K214" s="448">
        <v>103.73350000000001</v>
      </c>
      <c r="L214" s="242">
        <v>2</v>
      </c>
      <c r="M214" s="242">
        <v>7</v>
      </c>
      <c r="N214" s="242">
        <v>7</v>
      </c>
      <c r="O214" s="243">
        <v>460</v>
      </c>
      <c r="P214" s="369"/>
      <c r="Q214" s="243"/>
      <c r="R214" s="243"/>
      <c r="S214" s="242">
        <v>1</v>
      </c>
      <c r="T214" s="242">
        <v>4</v>
      </c>
      <c r="U214" s="242">
        <v>1</v>
      </c>
      <c r="V214" s="242">
        <v>3</v>
      </c>
      <c r="W214" s="242">
        <v>1</v>
      </c>
      <c r="X214" s="242">
        <v>1</v>
      </c>
      <c r="Y214" s="242">
        <v>1</v>
      </c>
      <c r="Z214" s="242">
        <v>1</v>
      </c>
      <c r="AA214" s="242">
        <v>1</v>
      </c>
      <c r="AB214" s="242">
        <v>1</v>
      </c>
      <c r="AC214" s="103">
        <v>2559</v>
      </c>
      <c r="AD214" s="430">
        <f t="shared" si="9"/>
        <v>2</v>
      </c>
      <c r="AE214" s="430"/>
      <c r="AF214" s="430"/>
      <c r="AG214" s="430">
        <v>2</v>
      </c>
      <c r="AH214" s="430"/>
      <c r="AI214" s="430"/>
      <c r="AJ214" s="430"/>
      <c r="AK214" s="430"/>
      <c r="AL214" s="430"/>
      <c r="AM214" s="430"/>
      <c r="AN214" s="103" t="s">
        <v>1413</v>
      </c>
      <c r="AO214" s="103"/>
    </row>
    <row r="215" spans="1:41" s="447" customFormat="1" ht="48">
      <c r="A215" s="103">
        <v>5</v>
      </c>
      <c r="B215" s="103">
        <v>186</v>
      </c>
      <c r="C215" s="593" t="s">
        <v>1677</v>
      </c>
      <c r="D215" s="594" t="s">
        <v>1671</v>
      </c>
      <c r="E215" s="106" t="s">
        <v>1304</v>
      </c>
      <c r="F215" s="106" t="s">
        <v>1257</v>
      </c>
      <c r="G215" s="106" t="s">
        <v>1248</v>
      </c>
      <c r="H215" s="105" t="s">
        <v>490</v>
      </c>
      <c r="I215" s="105" t="s">
        <v>1412</v>
      </c>
      <c r="J215" s="448">
        <v>17.401800000000001</v>
      </c>
      <c r="K215" s="448">
        <v>103.7467</v>
      </c>
      <c r="L215" s="242">
        <v>2</v>
      </c>
      <c r="M215" s="242">
        <v>7</v>
      </c>
      <c r="N215" s="242">
        <v>7</v>
      </c>
      <c r="O215" s="243">
        <v>1200</v>
      </c>
      <c r="P215" s="369"/>
      <c r="Q215" s="243"/>
      <c r="R215" s="243"/>
      <c r="S215" s="242">
        <v>1</v>
      </c>
      <c r="T215" s="242">
        <v>4</v>
      </c>
      <c r="U215" s="242">
        <v>1</v>
      </c>
      <c r="V215" s="242">
        <v>3</v>
      </c>
      <c r="W215" s="242">
        <v>1</v>
      </c>
      <c r="X215" s="242">
        <v>1</v>
      </c>
      <c r="Y215" s="242">
        <v>1</v>
      </c>
      <c r="Z215" s="242">
        <v>1</v>
      </c>
      <c r="AA215" s="242">
        <v>1</v>
      </c>
      <c r="AB215" s="242">
        <v>1</v>
      </c>
      <c r="AC215" s="103">
        <v>2559</v>
      </c>
      <c r="AD215" s="430">
        <f t="shared" si="9"/>
        <v>5</v>
      </c>
      <c r="AE215" s="430"/>
      <c r="AF215" s="430"/>
      <c r="AG215" s="430">
        <v>5</v>
      </c>
      <c r="AH215" s="430"/>
      <c r="AI215" s="430"/>
      <c r="AJ215" s="430"/>
      <c r="AK215" s="430"/>
      <c r="AL215" s="430"/>
      <c r="AM215" s="430"/>
      <c r="AN215" s="103" t="s">
        <v>1413</v>
      </c>
      <c r="AO215" s="103"/>
    </row>
    <row r="216" spans="1:41" s="447" customFormat="1" ht="43.5">
      <c r="A216" s="103">
        <v>5</v>
      </c>
      <c r="B216" s="103">
        <v>187</v>
      </c>
      <c r="C216" s="244" t="s">
        <v>1444</v>
      </c>
      <c r="D216" s="146"/>
      <c r="E216" s="184" t="s">
        <v>1431</v>
      </c>
      <c r="F216" s="184" t="s">
        <v>1257</v>
      </c>
      <c r="G216" s="184" t="s">
        <v>1248</v>
      </c>
      <c r="H216" s="105" t="s">
        <v>490</v>
      </c>
      <c r="I216" s="105" t="s">
        <v>1412</v>
      </c>
      <c r="J216" s="448">
        <v>17.305399999999999</v>
      </c>
      <c r="K216" s="448">
        <v>103.754</v>
      </c>
      <c r="L216" s="242">
        <v>2</v>
      </c>
      <c r="M216" s="242">
        <v>7</v>
      </c>
      <c r="N216" s="242">
        <v>18</v>
      </c>
      <c r="O216" s="243"/>
      <c r="P216" s="243"/>
      <c r="Q216" s="243"/>
      <c r="R216" s="243">
        <v>980</v>
      </c>
      <c r="S216" s="242">
        <v>1</v>
      </c>
      <c r="T216" s="242">
        <v>4</v>
      </c>
      <c r="U216" s="242">
        <v>4</v>
      </c>
      <c r="V216" s="242">
        <v>3</v>
      </c>
      <c r="W216" s="242">
        <v>1</v>
      </c>
      <c r="X216" s="242">
        <v>1</v>
      </c>
      <c r="Y216" s="242">
        <v>1</v>
      </c>
      <c r="Z216" s="242">
        <v>1</v>
      </c>
      <c r="AA216" s="242">
        <v>1</v>
      </c>
      <c r="AB216" s="242">
        <v>1</v>
      </c>
      <c r="AC216" s="103">
        <v>2560</v>
      </c>
      <c r="AD216" s="430">
        <v>30</v>
      </c>
      <c r="AE216" s="430"/>
      <c r="AF216" s="430"/>
      <c r="AG216" s="430"/>
      <c r="AH216" s="430">
        <v>30</v>
      </c>
      <c r="AI216" s="430"/>
      <c r="AJ216" s="430"/>
      <c r="AK216" s="430"/>
      <c r="AL216" s="430"/>
      <c r="AM216" s="430"/>
      <c r="AN216" s="103" t="s">
        <v>1413</v>
      </c>
      <c r="AO216" s="103"/>
    </row>
    <row r="217" spans="1:41" s="447" customFormat="1" ht="43.5">
      <c r="A217" s="103">
        <v>5</v>
      </c>
      <c r="B217" s="103">
        <v>188</v>
      </c>
      <c r="C217" s="244" t="s">
        <v>1445</v>
      </c>
      <c r="D217" s="146"/>
      <c r="E217" s="184" t="s">
        <v>1431</v>
      </c>
      <c r="F217" s="184" t="s">
        <v>1257</v>
      </c>
      <c r="G217" s="184" t="s">
        <v>1248</v>
      </c>
      <c r="H217" s="105" t="s">
        <v>490</v>
      </c>
      <c r="I217" s="105" t="s">
        <v>1412</v>
      </c>
      <c r="J217" s="448">
        <v>17.309200000000001</v>
      </c>
      <c r="K217" s="448">
        <v>103.74279</v>
      </c>
      <c r="L217" s="242">
        <v>2</v>
      </c>
      <c r="M217" s="242">
        <v>7</v>
      </c>
      <c r="N217" s="242">
        <v>5</v>
      </c>
      <c r="O217" s="243">
        <v>20300</v>
      </c>
      <c r="P217" s="243"/>
      <c r="Q217" s="243"/>
      <c r="R217" s="243"/>
      <c r="S217" s="242">
        <v>1</v>
      </c>
      <c r="T217" s="242">
        <v>2</v>
      </c>
      <c r="U217" s="242">
        <v>2</v>
      </c>
      <c r="V217" s="242">
        <v>2</v>
      </c>
      <c r="W217" s="242">
        <v>1</v>
      </c>
      <c r="X217" s="242">
        <v>1</v>
      </c>
      <c r="Y217" s="242">
        <v>1</v>
      </c>
      <c r="Z217" s="242">
        <v>1</v>
      </c>
      <c r="AA217" s="242">
        <v>1</v>
      </c>
      <c r="AB217" s="242">
        <v>1</v>
      </c>
      <c r="AC217" s="103">
        <v>2560</v>
      </c>
      <c r="AD217" s="430">
        <v>10</v>
      </c>
      <c r="AE217" s="430"/>
      <c r="AF217" s="430"/>
      <c r="AG217" s="430"/>
      <c r="AH217" s="430">
        <v>10</v>
      </c>
      <c r="AI217" s="430"/>
      <c r="AJ217" s="430"/>
      <c r="AK217" s="430"/>
      <c r="AL217" s="430"/>
      <c r="AM217" s="430"/>
      <c r="AN217" s="103" t="s">
        <v>1413</v>
      </c>
      <c r="AO217" s="103"/>
    </row>
    <row r="218" spans="1:41" s="447" customFormat="1" ht="21.75">
      <c r="A218" s="103">
        <v>5</v>
      </c>
      <c r="B218" s="103">
        <v>189</v>
      </c>
      <c r="C218" s="104" t="s">
        <v>1446</v>
      </c>
      <c r="D218" s="145"/>
      <c r="E218" s="106" t="s">
        <v>1431</v>
      </c>
      <c r="F218" s="106" t="s">
        <v>1257</v>
      </c>
      <c r="G218" s="106" t="s">
        <v>1248</v>
      </c>
      <c r="H218" s="105" t="s">
        <v>490</v>
      </c>
      <c r="I218" s="105" t="s">
        <v>1412</v>
      </c>
      <c r="J218" s="448">
        <v>17.309899999999999</v>
      </c>
      <c r="K218" s="448">
        <v>103.7372</v>
      </c>
      <c r="L218" s="242">
        <v>2</v>
      </c>
      <c r="M218" s="242">
        <v>7</v>
      </c>
      <c r="N218" s="242">
        <v>18</v>
      </c>
      <c r="O218" s="243"/>
      <c r="P218" s="369"/>
      <c r="Q218" s="243"/>
      <c r="R218" s="243"/>
      <c r="S218" s="242">
        <v>1</v>
      </c>
      <c r="T218" s="242">
        <v>4</v>
      </c>
      <c r="U218" s="242">
        <v>2</v>
      </c>
      <c r="V218" s="242" t="s">
        <v>902</v>
      </c>
      <c r="W218" s="242">
        <v>1</v>
      </c>
      <c r="X218" s="242">
        <v>1</v>
      </c>
      <c r="Y218" s="242">
        <v>1</v>
      </c>
      <c r="Z218" s="242">
        <v>1</v>
      </c>
      <c r="AA218" s="242">
        <v>1</v>
      </c>
      <c r="AB218" s="242">
        <v>1</v>
      </c>
      <c r="AC218" s="103">
        <v>2560</v>
      </c>
      <c r="AD218" s="430">
        <f>+AH218</f>
        <v>25</v>
      </c>
      <c r="AE218" s="430"/>
      <c r="AF218" s="430"/>
      <c r="AG218" s="430"/>
      <c r="AH218" s="430">
        <v>25</v>
      </c>
      <c r="AI218" s="430"/>
      <c r="AJ218" s="430"/>
      <c r="AK218" s="430"/>
      <c r="AL218" s="430"/>
      <c r="AM218" s="430"/>
      <c r="AN218" s="103" t="s">
        <v>1413</v>
      </c>
      <c r="AO218" s="103"/>
    </row>
    <row r="219" spans="1:41" s="447" customFormat="1" ht="21.75">
      <c r="A219" s="108">
        <v>5</v>
      </c>
      <c r="B219" s="103">
        <v>190</v>
      </c>
      <c r="C219" s="244" t="s">
        <v>1447</v>
      </c>
      <c r="D219" s="145"/>
      <c r="E219" s="106" t="s">
        <v>1431</v>
      </c>
      <c r="F219" s="106" t="s">
        <v>1257</v>
      </c>
      <c r="G219" s="106" t="s">
        <v>1248</v>
      </c>
      <c r="H219" s="109" t="s">
        <v>490</v>
      </c>
      <c r="I219" s="109" t="s">
        <v>1412</v>
      </c>
      <c r="J219" s="449">
        <v>17.309200000000001</v>
      </c>
      <c r="K219" s="449">
        <v>103.74279</v>
      </c>
      <c r="L219" s="379">
        <v>2</v>
      </c>
      <c r="M219" s="242">
        <v>7</v>
      </c>
      <c r="N219" s="379"/>
      <c r="O219" s="450"/>
      <c r="P219" s="450"/>
      <c r="Q219" s="450"/>
      <c r="R219" s="450"/>
      <c r="S219" s="379">
        <v>1</v>
      </c>
      <c r="T219" s="379">
        <v>2</v>
      </c>
      <c r="U219" s="379">
        <v>2</v>
      </c>
      <c r="V219" s="379">
        <v>2</v>
      </c>
      <c r="W219" s="242">
        <v>1</v>
      </c>
      <c r="X219" s="242">
        <v>1</v>
      </c>
      <c r="Y219" s="242">
        <v>1</v>
      </c>
      <c r="Z219" s="242">
        <v>1</v>
      </c>
      <c r="AA219" s="242">
        <v>1</v>
      </c>
      <c r="AB219" s="242">
        <v>1</v>
      </c>
      <c r="AC219" s="108">
        <v>2560</v>
      </c>
      <c r="AD219" s="430">
        <v>7</v>
      </c>
      <c r="AE219" s="430"/>
      <c r="AF219" s="430"/>
      <c r="AG219" s="430"/>
      <c r="AH219" s="430">
        <v>7</v>
      </c>
      <c r="AI219" s="430"/>
      <c r="AJ219" s="430"/>
      <c r="AK219" s="430"/>
      <c r="AL219" s="430"/>
      <c r="AM219" s="430"/>
      <c r="AN219" s="103" t="s">
        <v>1413</v>
      </c>
      <c r="AO219" s="103"/>
    </row>
    <row r="220" spans="1:41" s="447" customFormat="1" ht="43.5">
      <c r="A220" s="103">
        <v>5</v>
      </c>
      <c r="B220" s="103">
        <v>191</v>
      </c>
      <c r="C220" s="244" t="s">
        <v>1448</v>
      </c>
      <c r="D220" s="145"/>
      <c r="E220" s="106" t="s">
        <v>1438</v>
      </c>
      <c r="F220" s="106" t="s">
        <v>1429</v>
      </c>
      <c r="G220" s="106" t="s">
        <v>1248</v>
      </c>
      <c r="H220" s="105" t="s">
        <v>490</v>
      </c>
      <c r="I220" s="105" t="s">
        <v>1412</v>
      </c>
      <c r="J220" s="357">
        <v>17.264842999999999</v>
      </c>
      <c r="K220" s="357">
        <v>103.96946</v>
      </c>
      <c r="L220" s="241">
        <v>2</v>
      </c>
      <c r="M220" s="242">
        <v>7</v>
      </c>
      <c r="N220" s="241">
        <v>7</v>
      </c>
      <c r="O220" s="240">
        <v>2000</v>
      </c>
      <c r="P220" s="450"/>
      <c r="Q220" s="450"/>
      <c r="R220" s="450"/>
      <c r="S220" s="241">
        <v>1</v>
      </c>
      <c r="T220" s="241">
        <v>2</v>
      </c>
      <c r="U220" s="241">
        <v>1</v>
      </c>
      <c r="V220" s="241">
        <v>2</v>
      </c>
      <c r="W220" s="242">
        <v>1</v>
      </c>
      <c r="X220" s="242">
        <v>1</v>
      </c>
      <c r="Y220" s="242">
        <v>1</v>
      </c>
      <c r="Z220" s="242">
        <v>1</v>
      </c>
      <c r="AA220" s="242">
        <v>1</v>
      </c>
      <c r="AB220" s="242">
        <v>1</v>
      </c>
      <c r="AC220" s="103">
        <v>2560</v>
      </c>
      <c r="AD220" s="430">
        <v>0.8</v>
      </c>
      <c r="AE220" s="430">
        <v>0</v>
      </c>
      <c r="AF220" s="430">
        <v>0</v>
      </c>
      <c r="AG220" s="430"/>
      <c r="AH220" s="430">
        <v>0.8</v>
      </c>
      <c r="AI220" s="430">
        <v>0</v>
      </c>
      <c r="AJ220" s="430">
        <v>0</v>
      </c>
      <c r="AK220" s="430">
        <v>0</v>
      </c>
      <c r="AL220" s="430">
        <v>0</v>
      </c>
      <c r="AM220" s="430"/>
      <c r="AN220" s="103" t="s">
        <v>1413</v>
      </c>
      <c r="AO220" s="103"/>
    </row>
    <row r="221" spans="1:41" s="447" customFormat="1" ht="43.5">
      <c r="A221" s="103">
        <v>5</v>
      </c>
      <c r="B221" s="103">
        <v>192</v>
      </c>
      <c r="C221" s="244" t="s">
        <v>1450</v>
      </c>
      <c r="D221" s="145"/>
      <c r="E221" s="106" t="s">
        <v>1272</v>
      </c>
      <c r="F221" s="106" t="s">
        <v>877</v>
      </c>
      <c r="G221" s="106" t="s">
        <v>1248</v>
      </c>
      <c r="H221" s="105" t="s">
        <v>490</v>
      </c>
      <c r="I221" s="105" t="s">
        <v>1412</v>
      </c>
      <c r="J221" s="357">
        <v>17.130199999999999</v>
      </c>
      <c r="K221" s="357">
        <v>104.3554</v>
      </c>
      <c r="L221" s="239">
        <v>2</v>
      </c>
      <c r="M221" s="242">
        <v>7</v>
      </c>
      <c r="N221" s="239">
        <v>7</v>
      </c>
      <c r="O221" s="240"/>
      <c r="P221" s="240"/>
      <c r="Q221" s="240"/>
      <c r="R221" s="240"/>
      <c r="S221" s="241">
        <v>1</v>
      </c>
      <c r="T221" s="241">
        <v>2</v>
      </c>
      <c r="U221" s="241">
        <v>1</v>
      </c>
      <c r="V221" s="241">
        <v>2</v>
      </c>
      <c r="W221" s="242">
        <v>1</v>
      </c>
      <c r="X221" s="242">
        <v>1</v>
      </c>
      <c r="Y221" s="242">
        <v>1</v>
      </c>
      <c r="Z221" s="242">
        <v>1</v>
      </c>
      <c r="AA221" s="242">
        <v>1</v>
      </c>
      <c r="AB221" s="242">
        <v>1</v>
      </c>
      <c r="AC221" s="103">
        <v>2561</v>
      </c>
      <c r="AD221" s="430">
        <v>0.6</v>
      </c>
      <c r="AE221" s="430">
        <v>0</v>
      </c>
      <c r="AF221" s="430">
        <v>0</v>
      </c>
      <c r="AG221" s="430"/>
      <c r="AH221" s="430">
        <v>0</v>
      </c>
      <c r="AI221" s="430">
        <v>0.6</v>
      </c>
      <c r="AJ221" s="430">
        <v>0</v>
      </c>
      <c r="AK221" s="430">
        <v>0</v>
      </c>
      <c r="AL221" s="430">
        <v>0</v>
      </c>
      <c r="AM221" s="430"/>
      <c r="AN221" s="103" t="s">
        <v>1413</v>
      </c>
      <c r="AO221" s="103"/>
    </row>
    <row r="222" spans="1:41" s="447" customFormat="1" ht="43.5">
      <c r="A222" s="103">
        <v>5</v>
      </c>
      <c r="B222" s="103">
        <v>193</v>
      </c>
      <c r="C222" s="244" t="s">
        <v>1582</v>
      </c>
      <c r="D222" s="145"/>
      <c r="E222" s="106" t="s">
        <v>1455</v>
      </c>
      <c r="F222" s="106" t="s">
        <v>1429</v>
      </c>
      <c r="G222" s="106" t="s">
        <v>1248</v>
      </c>
      <c r="H222" s="105" t="s">
        <v>490</v>
      </c>
      <c r="I222" s="105" t="s">
        <v>1412</v>
      </c>
      <c r="J222" s="357">
        <v>17.215399999999999</v>
      </c>
      <c r="K222" s="357">
        <v>103.4931</v>
      </c>
      <c r="L222" s="241">
        <v>2</v>
      </c>
      <c r="M222" s="242">
        <v>7</v>
      </c>
      <c r="N222" s="241">
        <v>7</v>
      </c>
      <c r="O222" s="240"/>
      <c r="P222" s="240"/>
      <c r="Q222" s="240"/>
      <c r="R222" s="240"/>
      <c r="S222" s="241">
        <v>1</v>
      </c>
      <c r="T222" s="241">
        <v>2</v>
      </c>
      <c r="U222" s="241">
        <v>1</v>
      </c>
      <c r="V222" s="241">
        <v>2</v>
      </c>
      <c r="W222" s="242">
        <v>1</v>
      </c>
      <c r="X222" s="242">
        <v>1</v>
      </c>
      <c r="Y222" s="242">
        <v>1</v>
      </c>
      <c r="Z222" s="242">
        <v>1</v>
      </c>
      <c r="AA222" s="242">
        <v>1</v>
      </c>
      <c r="AB222" s="242">
        <v>1</v>
      </c>
      <c r="AC222" s="103">
        <v>2561</v>
      </c>
      <c r="AD222" s="430">
        <v>1</v>
      </c>
      <c r="AE222" s="430">
        <v>0</v>
      </c>
      <c r="AF222" s="430">
        <v>0</v>
      </c>
      <c r="AG222" s="430"/>
      <c r="AH222" s="430">
        <v>0</v>
      </c>
      <c r="AI222" s="430">
        <v>1</v>
      </c>
      <c r="AJ222" s="430">
        <v>0</v>
      </c>
      <c r="AK222" s="430">
        <v>0</v>
      </c>
      <c r="AL222" s="430">
        <v>0</v>
      </c>
      <c r="AM222" s="430"/>
      <c r="AN222" s="103" t="s">
        <v>1413</v>
      </c>
      <c r="AO222" s="103"/>
    </row>
    <row r="223" spans="1:41" s="447" customFormat="1" ht="43.5">
      <c r="A223" s="103">
        <v>5</v>
      </c>
      <c r="B223" s="103">
        <v>194</v>
      </c>
      <c r="C223" s="244" t="s">
        <v>1578</v>
      </c>
      <c r="D223" s="145"/>
      <c r="E223" s="106" t="s">
        <v>1433</v>
      </c>
      <c r="F223" s="106" t="s">
        <v>1429</v>
      </c>
      <c r="G223" s="106" t="s">
        <v>1248</v>
      </c>
      <c r="H223" s="105" t="s">
        <v>490</v>
      </c>
      <c r="I223" s="105" t="s">
        <v>1412</v>
      </c>
      <c r="J223" s="357">
        <v>17.295494000000001</v>
      </c>
      <c r="K223" s="357">
        <v>103.902512</v>
      </c>
      <c r="L223" s="241">
        <v>2</v>
      </c>
      <c r="M223" s="242">
        <v>7</v>
      </c>
      <c r="N223" s="241">
        <v>7</v>
      </c>
      <c r="O223" s="240"/>
      <c r="P223" s="240"/>
      <c r="Q223" s="240"/>
      <c r="R223" s="240"/>
      <c r="S223" s="241">
        <v>1</v>
      </c>
      <c r="T223" s="241">
        <v>2</v>
      </c>
      <c r="U223" s="241">
        <v>1</v>
      </c>
      <c r="V223" s="241">
        <v>2</v>
      </c>
      <c r="W223" s="242">
        <v>1</v>
      </c>
      <c r="X223" s="242">
        <v>1</v>
      </c>
      <c r="Y223" s="242">
        <v>1</v>
      </c>
      <c r="Z223" s="242">
        <v>1</v>
      </c>
      <c r="AA223" s="242">
        <v>1</v>
      </c>
      <c r="AB223" s="242">
        <v>1</v>
      </c>
      <c r="AC223" s="103">
        <v>2562</v>
      </c>
      <c r="AD223" s="430">
        <v>0.5</v>
      </c>
      <c r="AE223" s="430">
        <v>0</v>
      </c>
      <c r="AF223" s="430">
        <v>0</v>
      </c>
      <c r="AG223" s="430"/>
      <c r="AH223" s="430">
        <v>0</v>
      </c>
      <c r="AI223" s="430">
        <v>0</v>
      </c>
      <c r="AJ223" s="430">
        <v>0.5</v>
      </c>
      <c r="AK223" s="430">
        <v>0</v>
      </c>
      <c r="AL223" s="430"/>
      <c r="AM223" s="430"/>
      <c r="AN223" s="103" t="s">
        <v>1413</v>
      </c>
      <c r="AO223" s="103"/>
    </row>
    <row r="224" spans="1:41" s="447" customFormat="1" ht="43.5">
      <c r="A224" s="103">
        <v>5</v>
      </c>
      <c r="B224" s="103">
        <v>195</v>
      </c>
      <c r="C224" s="244" t="s">
        <v>1461</v>
      </c>
      <c r="D224" s="145"/>
      <c r="E224" s="106" t="s">
        <v>1443</v>
      </c>
      <c r="F224" s="106" t="s">
        <v>1429</v>
      </c>
      <c r="G224" s="106" t="s">
        <v>1248</v>
      </c>
      <c r="H224" s="105" t="s">
        <v>490</v>
      </c>
      <c r="I224" s="105" t="s">
        <v>1412</v>
      </c>
      <c r="J224" s="357">
        <v>17.213999999999999</v>
      </c>
      <c r="K224" s="357">
        <v>103.515</v>
      </c>
      <c r="L224" s="241">
        <v>2</v>
      </c>
      <c r="M224" s="242">
        <v>7</v>
      </c>
      <c r="N224" s="241">
        <v>7</v>
      </c>
      <c r="O224" s="240"/>
      <c r="P224" s="240"/>
      <c r="Q224" s="240"/>
      <c r="R224" s="240"/>
      <c r="S224" s="241">
        <v>1</v>
      </c>
      <c r="T224" s="241">
        <v>2</v>
      </c>
      <c r="U224" s="241">
        <v>1</v>
      </c>
      <c r="V224" s="241">
        <v>2</v>
      </c>
      <c r="W224" s="242">
        <v>1</v>
      </c>
      <c r="X224" s="242">
        <v>1</v>
      </c>
      <c r="Y224" s="242">
        <v>1</v>
      </c>
      <c r="Z224" s="242">
        <v>1</v>
      </c>
      <c r="AA224" s="242">
        <v>1</v>
      </c>
      <c r="AB224" s="242">
        <v>1</v>
      </c>
      <c r="AC224" s="103">
        <v>2562</v>
      </c>
      <c r="AD224" s="430">
        <v>1</v>
      </c>
      <c r="AE224" s="430">
        <v>0</v>
      </c>
      <c r="AF224" s="430">
        <v>0</v>
      </c>
      <c r="AG224" s="430"/>
      <c r="AH224" s="430">
        <v>0</v>
      </c>
      <c r="AI224" s="430">
        <v>0</v>
      </c>
      <c r="AJ224" s="430">
        <v>1</v>
      </c>
      <c r="AK224" s="430">
        <v>0</v>
      </c>
      <c r="AL224" s="430">
        <v>0</v>
      </c>
      <c r="AM224" s="430"/>
      <c r="AN224" s="103" t="s">
        <v>1413</v>
      </c>
      <c r="AO224" s="103"/>
    </row>
    <row r="225" spans="1:41" s="447" customFormat="1" ht="21.75">
      <c r="A225" s="103">
        <v>5</v>
      </c>
      <c r="B225" s="103">
        <v>196</v>
      </c>
      <c r="C225" s="244" t="s">
        <v>1462</v>
      </c>
      <c r="D225" s="145"/>
      <c r="E225" s="461" t="s">
        <v>1460</v>
      </c>
      <c r="F225" s="461" t="s">
        <v>1423</v>
      </c>
      <c r="G225" s="461" t="s">
        <v>1248</v>
      </c>
      <c r="H225" s="103" t="s">
        <v>490</v>
      </c>
      <c r="I225" s="105" t="s">
        <v>1412</v>
      </c>
      <c r="J225" s="357">
        <v>17.3216</v>
      </c>
      <c r="K225" s="357">
        <v>103.7445</v>
      </c>
      <c r="L225" s="239">
        <v>2</v>
      </c>
      <c r="M225" s="242">
        <v>7</v>
      </c>
      <c r="N225" s="239">
        <v>7</v>
      </c>
      <c r="O225" s="240"/>
      <c r="P225" s="240"/>
      <c r="Q225" s="240"/>
      <c r="R225" s="240"/>
      <c r="S225" s="241">
        <v>1</v>
      </c>
      <c r="T225" s="241">
        <v>2</v>
      </c>
      <c r="U225" s="241">
        <v>1</v>
      </c>
      <c r="V225" s="241">
        <v>2</v>
      </c>
      <c r="W225" s="242">
        <v>1</v>
      </c>
      <c r="X225" s="242">
        <v>1</v>
      </c>
      <c r="Y225" s="242">
        <v>1</v>
      </c>
      <c r="Z225" s="242">
        <v>1</v>
      </c>
      <c r="AA225" s="242">
        <v>1</v>
      </c>
      <c r="AB225" s="242">
        <v>1</v>
      </c>
      <c r="AC225" s="103">
        <v>2562</v>
      </c>
      <c r="AD225" s="430">
        <v>1</v>
      </c>
      <c r="AE225" s="430">
        <v>0</v>
      </c>
      <c r="AF225" s="430">
        <v>0</v>
      </c>
      <c r="AG225" s="430"/>
      <c r="AH225" s="430">
        <v>0</v>
      </c>
      <c r="AI225" s="430">
        <v>0</v>
      </c>
      <c r="AJ225" s="430">
        <v>1</v>
      </c>
      <c r="AK225" s="430">
        <v>0</v>
      </c>
      <c r="AL225" s="430">
        <v>0</v>
      </c>
      <c r="AM225" s="430"/>
      <c r="AN225" s="103" t="s">
        <v>1413</v>
      </c>
      <c r="AO225" s="103"/>
    </row>
    <row r="226" spans="1:41" s="447" customFormat="1" ht="43.5">
      <c r="A226" s="103">
        <v>5</v>
      </c>
      <c r="B226" s="103">
        <v>197</v>
      </c>
      <c r="C226" s="244" t="s">
        <v>1581</v>
      </c>
      <c r="D226" s="145"/>
      <c r="E226" s="106" t="s">
        <v>1285</v>
      </c>
      <c r="F226" s="106" t="s">
        <v>877</v>
      </c>
      <c r="G226" s="106" t="s">
        <v>1248</v>
      </c>
      <c r="H226" s="105" t="s">
        <v>490</v>
      </c>
      <c r="I226" s="105" t="s">
        <v>1412</v>
      </c>
      <c r="J226" s="357">
        <v>17.143799999999999</v>
      </c>
      <c r="K226" s="357">
        <v>104.1537</v>
      </c>
      <c r="L226" s="239">
        <v>2</v>
      </c>
      <c r="M226" s="242">
        <v>7</v>
      </c>
      <c r="N226" s="239">
        <v>7</v>
      </c>
      <c r="O226" s="240"/>
      <c r="P226" s="240"/>
      <c r="Q226" s="240"/>
      <c r="R226" s="240"/>
      <c r="S226" s="241">
        <v>1</v>
      </c>
      <c r="T226" s="241">
        <v>2</v>
      </c>
      <c r="U226" s="241">
        <v>1</v>
      </c>
      <c r="V226" s="241">
        <v>2</v>
      </c>
      <c r="W226" s="242">
        <v>1</v>
      </c>
      <c r="X226" s="242">
        <v>1</v>
      </c>
      <c r="Y226" s="242">
        <v>1</v>
      </c>
      <c r="Z226" s="242">
        <v>1</v>
      </c>
      <c r="AA226" s="242">
        <v>1</v>
      </c>
      <c r="AB226" s="242">
        <v>1</v>
      </c>
      <c r="AC226" s="103">
        <v>2562</v>
      </c>
      <c r="AD226" s="430">
        <v>2</v>
      </c>
      <c r="AE226" s="430">
        <v>0</v>
      </c>
      <c r="AF226" s="430">
        <v>0</v>
      </c>
      <c r="AG226" s="430"/>
      <c r="AH226" s="430">
        <v>0</v>
      </c>
      <c r="AI226" s="430">
        <v>0</v>
      </c>
      <c r="AJ226" s="430">
        <v>2</v>
      </c>
      <c r="AK226" s="430">
        <v>0</v>
      </c>
      <c r="AL226" s="430">
        <v>0</v>
      </c>
      <c r="AM226" s="430"/>
      <c r="AN226" s="103" t="s">
        <v>1413</v>
      </c>
      <c r="AO226" s="103"/>
    </row>
    <row r="227" spans="1:41" s="447" customFormat="1" ht="43.5">
      <c r="A227" s="103">
        <v>5</v>
      </c>
      <c r="B227" s="103">
        <v>198</v>
      </c>
      <c r="C227" s="244" t="s">
        <v>1451</v>
      </c>
      <c r="D227" s="145"/>
      <c r="E227" s="106" t="s">
        <v>1452</v>
      </c>
      <c r="F227" s="106" t="s">
        <v>1453</v>
      </c>
      <c r="G227" s="106" t="s">
        <v>1248</v>
      </c>
      <c r="H227" s="105" t="s">
        <v>490</v>
      </c>
      <c r="I227" s="105" t="s">
        <v>1412</v>
      </c>
      <c r="J227" s="357">
        <v>17.280194999999999</v>
      </c>
      <c r="K227" s="357">
        <v>103.930836</v>
      </c>
      <c r="L227" s="241">
        <v>2</v>
      </c>
      <c r="M227" s="242">
        <v>7</v>
      </c>
      <c r="N227" s="241">
        <v>7</v>
      </c>
      <c r="O227" s="240"/>
      <c r="P227" s="240"/>
      <c r="Q227" s="240"/>
      <c r="R227" s="240"/>
      <c r="S227" s="241">
        <v>1</v>
      </c>
      <c r="T227" s="241">
        <v>2</v>
      </c>
      <c r="U227" s="241">
        <v>1</v>
      </c>
      <c r="V227" s="241">
        <v>2</v>
      </c>
      <c r="W227" s="242">
        <v>1</v>
      </c>
      <c r="X227" s="242">
        <v>1</v>
      </c>
      <c r="Y227" s="242">
        <v>1</v>
      </c>
      <c r="Z227" s="242">
        <v>1</v>
      </c>
      <c r="AA227" s="242">
        <v>1</v>
      </c>
      <c r="AB227" s="242">
        <v>1</v>
      </c>
      <c r="AC227" s="103">
        <v>2562</v>
      </c>
      <c r="AD227" s="430">
        <v>3</v>
      </c>
      <c r="AE227" s="430">
        <v>0</v>
      </c>
      <c r="AF227" s="430">
        <v>0</v>
      </c>
      <c r="AG227" s="430"/>
      <c r="AH227" s="430">
        <v>0</v>
      </c>
      <c r="AI227" s="430">
        <v>0</v>
      </c>
      <c r="AJ227" s="430">
        <v>3</v>
      </c>
      <c r="AK227" s="430">
        <v>0</v>
      </c>
      <c r="AL227" s="430">
        <v>0</v>
      </c>
      <c r="AM227" s="430"/>
      <c r="AN227" s="103" t="s">
        <v>1413</v>
      </c>
      <c r="AO227" s="103"/>
    </row>
    <row r="228" spans="1:41" s="447" customFormat="1" ht="43.5">
      <c r="A228" s="103">
        <v>5</v>
      </c>
      <c r="B228" s="103">
        <v>199</v>
      </c>
      <c r="C228" s="244" t="s">
        <v>1454</v>
      </c>
      <c r="D228" s="145"/>
      <c r="E228" s="106" t="s">
        <v>1431</v>
      </c>
      <c r="F228" s="106" t="s">
        <v>1257</v>
      </c>
      <c r="G228" s="106" t="s">
        <v>1248</v>
      </c>
      <c r="H228" s="105" t="s">
        <v>490</v>
      </c>
      <c r="I228" s="105" t="s">
        <v>1412</v>
      </c>
      <c r="J228" s="357">
        <v>17.328299999999999</v>
      </c>
      <c r="K228" s="357">
        <v>103.74290000000001</v>
      </c>
      <c r="L228" s="241">
        <v>2</v>
      </c>
      <c r="M228" s="242">
        <v>7</v>
      </c>
      <c r="N228" s="241">
        <v>7</v>
      </c>
      <c r="O228" s="240"/>
      <c r="P228" s="240"/>
      <c r="Q228" s="240"/>
      <c r="R228" s="240"/>
      <c r="S228" s="241">
        <v>1</v>
      </c>
      <c r="T228" s="241">
        <v>2</v>
      </c>
      <c r="U228" s="241">
        <v>1</v>
      </c>
      <c r="V228" s="241">
        <v>2</v>
      </c>
      <c r="W228" s="242">
        <v>1</v>
      </c>
      <c r="X228" s="242">
        <v>1</v>
      </c>
      <c r="Y228" s="242">
        <v>1</v>
      </c>
      <c r="Z228" s="242">
        <v>1</v>
      </c>
      <c r="AA228" s="242">
        <v>1</v>
      </c>
      <c r="AB228" s="242">
        <v>1</v>
      </c>
      <c r="AC228" s="103">
        <v>2562</v>
      </c>
      <c r="AD228" s="430">
        <v>3.5</v>
      </c>
      <c r="AE228" s="430">
        <v>0</v>
      </c>
      <c r="AF228" s="430">
        <v>0</v>
      </c>
      <c r="AG228" s="430"/>
      <c r="AH228" s="430">
        <v>0</v>
      </c>
      <c r="AI228" s="430">
        <v>0</v>
      </c>
      <c r="AJ228" s="430">
        <v>3.5</v>
      </c>
      <c r="AK228" s="430">
        <v>0</v>
      </c>
      <c r="AL228" s="430">
        <v>0</v>
      </c>
      <c r="AM228" s="430"/>
      <c r="AN228" s="103" t="s">
        <v>1413</v>
      </c>
      <c r="AO228" s="103"/>
    </row>
    <row r="229" spans="1:41" s="447" customFormat="1" ht="43.5">
      <c r="A229" s="103">
        <v>5</v>
      </c>
      <c r="B229" s="103">
        <v>200</v>
      </c>
      <c r="C229" s="244" t="s">
        <v>1577</v>
      </c>
      <c r="D229" s="145"/>
      <c r="E229" s="106" t="s">
        <v>1449</v>
      </c>
      <c r="F229" s="106" t="s">
        <v>1429</v>
      </c>
      <c r="G229" s="106" t="s">
        <v>1248</v>
      </c>
      <c r="H229" s="105" t="s">
        <v>490</v>
      </c>
      <c r="I229" s="105" t="s">
        <v>1412</v>
      </c>
      <c r="J229" s="357">
        <v>17.214400000000001</v>
      </c>
      <c r="K229" s="357">
        <v>103.5057</v>
      </c>
      <c r="L229" s="241">
        <v>2</v>
      </c>
      <c r="M229" s="242">
        <v>7</v>
      </c>
      <c r="N229" s="241">
        <v>18</v>
      </c>
      <c r="O229" s="240"/>
      <c r="P229" s="240"/>
      <c r="Q229" s="240"/>
      <c r="R229" s="240"/>
      <c r="S229" s="241">
        <v>1</v>
      </c>
      <c r="T229" s="241">
        <v>2</v>
      </c>
      <c r="U229" s="241">
        <v>1</v>
      </c>
      <c r="V229" s="241">
        <v>2</v>
      </c>
      <c r="W229" s="242">
        <v>1</v>
      </c>
      <c r="X229" s="242">
        <v>1</v>
      </c>
      <c r="Y229" s="242">
        <v>1</v>
      </c>
      <c r="Z229" s="242">
        <v>1</v>
      </c>
      <c r="AA229" s="242">
        <v>1</v>
      </c>
      <c r="AB229" s="242">
        <v>1</v>
      </c>
      <c r="AC229" s="103">
        <v>2562</v>
      </c>
      <c r="AD229" s="430">
        <v>7</v>
      </c>
      <c r="AE229" s="430">
        <v>0</v>
      </c>
      <c r="AF229" s="430">
        <v>0</v>
      </c>
      <c r="AG229" s="430"/>
      <c r="AH229" s="430">
        <v>0</v>
      </c>
      <c r="AI229" s="430">
        <v>0</v>
      </c>
      <c r="AJ229" s="430">
        <v>7</v>
      </c>
      <c r="AK229" s="430">
        <v>0</v>
      </c>
      <c r="AL229" s="430"/>
      <c r="AM229" s="430"/>
      <c r="AN229" s="103" t="s">
        <v>1413</v>
      </c>
      <c r="AO229" s="103"/>
    </row>
    <row r="230" spans="1:41" s="447" customFormat="1" ht="43.5">
      <c r="A230" s="103">
        <v>5</v>
      </c>
      <c r="B230" s="103">
        <v>201</v>
      </c>
      <c r="C230" s="244" t="s">
        <v>1458</v>
      </c>
      <c r="D230" s="145"/>
      <c r="E230" s="106" t="s">
        <v>1459</v>
      </c>
      <c r="F230" s="106" t="s">
        <v>1429</v>
      </c>
      <c r="G230" s="106" t="s">
        <v>1248</v>
      </c>
      <c r="H230" s="105" t="s">
        <v>490</v>
      </c>
      <c r="I230" s="105" t="s">
        <v>1412</v>
      </c>
      <c r="J230" s="357">
        <v>17.299199999999999</v>
      </c>
      <c r="K230" s="357">
        <v>103.76263400000001</v>
      </c>
      <c r="L230" s="241">
        <v>2</v>
      </c>
      <c r="M230" s="242">
        <v>7</v>
      </c>
      <c r="N230" s="241">
        <v>5</v>
      </c>
      <c r="O230" s="240"/>
      <c r="P230" s="240"/>
      <c r="Q230" s="240"/>
      <c r="R230" s="240"/>
      <c r="S230" s="241">
        <v>2</v>
      </c>
      <c r="T230" s="241">
        <v>2</v>
      </c>
      <c r="U230" s="241">
        <v>2</v>
      </c>
      <c r="V230" s="241">
        <v>2</v>
      </c>
      <c r="W230" s="242">
        <v>1</v>
      </c>
      <c r="X230" s="242">
        <v>1</v>
      </c>
      <c r="Y230" s="242">
        <v>1</v>
      </c>
      <c r="Z230" s="242">
        <v>1</v>
      </c>
      <c r="AA230" s="242">
        <v>1</v>
      </c>
      <c r="AB230" s="242">
        <v>1</v>
      </c>
      <c r="AC230" s="103">
        <v>2562</v>
      </c>
      <c r="AD230" s="430">
        <v>30</v>
      </c>
      <c r="AE230" s="430">
        <v>0</v>
      </c>
      <c r="AF230" s="430">
        <v>0</v>
      </c>
      <c r="AG230" s="430"/>
      <c r="AH230" s="430">
        <v>0</v>
      </c>
      <c r="AI230" s="430">
        <v>0</v>
      </c>
      <c r="AJ230" s="430">
        <v>30</v>
      </c>
      <c r="AK230" s="430">
        <v>0</v>
      </c>
      <c r="AL230" s="430">
        <v>0</v>
      </c>
      <c r="AM230" s="430"/>
      <c r="AN230" s="103" t="s">
        <v>1413</v>
      </c>
      <c r="AO230" s="103"/>
    </row>
    <row r="231" spans="1:41" s="447" customFormat="1" ht="43.5">
      <c r="A231" s="103">
        <v>5</v>
      </c>
      <c r="B231" s="103">
        <v>202</v>
      </c>
      <c r="C231" s="244" t="s">
        <v>1584</v>
      </c>
      <c r="D231" s="145"/>
      <c r="E231" s="106" t="s">
        <v>1457</v>
      </c>
      <c r="F231" s="106" t="s">
        <v>1411</v>
      </c>
      <c r="G231" s="106" t="s">
        <v>1248</v>
      </c>
      <c r="H231" s="105" t="s">
        <v>490</v>
      </c>
      <c r="I231" s="105" t="s">
        <v>1412</v>
      </c>
      <c r="J231" s="458">
        <v>17.191600000000001</v>
      </c>
      <c r="K231" s="458">
        <v>103.7025</v>
      </c>
      <c r="L231" s="459">
        <v>2</v>
      </c>
      <c r="M231" s="242">
        <v>7</v>
      </c>
      <c r="N231" s="459">
        <v>7</v>
      </c>
      <c r="O231" s="460"/>
      <c r="P231" s="460"/>
      <c r="Q231" s="460"/>
      <c r="R231" s="460"/>
      <c r="S231" s="241">
        <v>1</v>
      </c>
      <c r="T231" s="241">
        <v>2</v>
      </c>
      <c r="U231" s="241">
        <v>1</v>
      </c>
      <c r="V231" s="241">
        <v>2</v>
      </c>
      <c r="W231" s="242">
        <v>1</v>
      </c>
      <c r="X231" s="242">
        <v>1</v>
      </c>
      <c r="Y231" s="242">
        <v>1</v>
      </c>
      <c r="Z231" s="242">
        <v>1</v>
      </c>
      <c r="AA231" s="242">
        <v>1</v>
      </c>
      <c r="AB231" s="242">
        <v>1</v>
      </c>
      <c r="AC231" s="103">
        <v>2563</v>
      </c>
      <c r="AD231" s="430">
        <v>1</v>
      </c>
      <c r="AE231" s="430">
        <v>0</v>
      </c>
      <c r="AF231" s="430">
        <v>0</v>
      </c>
      <c r="AG231" s="430"/>
      <c r="AH231" s="430">
        <v>0</v>
      </c>
      <c r="AI231" s="430">
        <v>0</v>
      </c>
      <c r="AJ231" s="430">
        <v>0</v>
      </c>
      <c r="AK231" s="430">
        <v>1</v>
      </c>
      <c r="AL231" s="430">
        <v>0</v>
      </c>
      <c r="AM231" s="430"/>
      <c r="AN231" s="103" t="s">
        <v>1413</v>
      </c>
      <c r="AO231" s="103"/>
    </row>
    <row r="232" spans="1:41" s="447" customFormat="1" ht="43.5">
      <c r="A232" s="103">
        <v>5</v>
      </c>
      <c r="B232" s="103">
        <v>203</v>
      </c>
      <c r="C232" s="244" t="s">
        <v>1464</v>
      </c>
      <c r="D232" s="145"/>
      <c r="E232" s="106" t="s">
        <v>1438</v>
      </c>
      <c r="F232" s="106" t="s">
        <v>1429</v>
      </c>
      <c r="G232" s="106" t="s">
        <v>1248</v>
      </c>
      <c r="H232" s="105" t="s">
        <v>490</v>
      </c>
      <c r="I232" s="105" t="s">
        <v>1412</v>
      </c>
      <c r="J232" s="357">
        <v>17.265091000000002</v>
      </c>
      <c r="K232" s="357">
        <v>103.97272599999999</v>
      </c>
      <c r="L232" s="241">
        <v>2</v>
      </c>
      <c r="M232" s="242">
        <v>7</v>
      </c>
      <c r="N232" s="241">
        <v>7</v>
      </c>
      <c r="O232" s="240"/>
      <c r="P232" s="240"/>
      <c r="Q232" s="240"/>
      <c r="R232" s="240"/>
      <c r="S232" s="241">
        <v>1</v>
      </c>
      <c r="T232" s="241">
        <v>2</v>
      </c>
      <c r="U232" s="241">
        <v>1</v>
      </c>
      <c r="V232" s="241">
        <v>2</v>
      </c>
      <c r="W232" s="242">
        <v>1</v>
      </c>
      <c r="X232" s="242">
        <v>1</v>
      </c>
      <c r="Y232" s="242">
        <v>1</v>
      </c>
      <c r="Z232" s="242">
        <v>1</v>
      </c>
      <c r="AA232" s="242">
        <v>1</v>
      </c>
      <c r="AB232" s="242">
        <v>1</v>
      </c>
      <c r="AC232" s="103">
        <v>2563</v>
      </c>
      <c r="AD232" s="430">
        <v>1</v>
      </c>
      <c r="AE232" s="430">
        <v>0</v>
      </c>
      <c r="AF232" s="430">
        <v>0</v>
      </c>
      <c r="AG232" s="430"/>
      <c r="AH232" s="430">
        <v>0</v>
      </c>
      <c r="AI232" s="430">
        <v>0</v>
      </c>
      <c r="AJ232" s="430">
        <v>0</v>
      </c>
      <c r="AK232" s="430">
        <v>1</v>
      </c>
      <c r="AL232" s="430">
        <v>0</v>
      </c>
      <c r="AM232" s="430"/>
      <c r="AN232" s="103" t="s">
        <v>1413</v>
      </c>
      <c r="AO232" s="103"/>
    </row>
    <row r="233" spans="1:41" s="447" customFormat="1" ht="43.5">
      <c r="A233" s="103">
        <v>5</v>
      </c>
      <c r="B233" s="103">
        <v>204</v>
      </c>
      <c r="C233" s="244" t="s">
        <v>1583</v>
      </c>
      <c r="D233" s="145"/>
      <c r="E233" s="106" t="s">
        <v>1304</v>
      </c>
      <c r="F233" s="106" t="s">
        <v>1257</v>
      </c>
      <c r="G233" s="106" t="s">
        <v>1248</v>
      </c>
      <c r="H233" s="105" t="s">
        <v>490</v>
      </c>
      <c r="I233" s="105" t="s">
        <v>1412</v>
      </c>
      <c r="J233" s="357">
        <v>17.381499999999999</v>
      </c>
      <c r="K233" s="357">
        <v>103.7501</v>
      </c>
      <c r="L233" s="241">
        <v>2</v>
      </c>
      <c r="M233" s="242">
        <v>7</v>
      </c>
      <c r="N233" s="241">
        <v>18</v>
      </c>
      <c r="O233" s="240"/>
      <c r="P233" s="240"/>
      <c r="Q233" s="240"/>
      <c r="R233" s="240"/>
      <c r="S233" s="241">
        <v>1</v>
      </c>
      <c r="T233" s="241">
        <v>2</v>
      </c>
      <c r="U233" s="241">
        <v>1</v>
      </c>
      <c r="V233" s="241">
        <v>2</v>
      </c>
      <c r="W233" s="242">
        <v>1</v>
      </c>
      <c r="X233" s="242">
        <v>1</v>
      </c>
      <c r="Y233" s="242">
        <v>1</v>
      </c>
      <c r="Z233" s="242">
        <v>1</v>
      </c>
      <c r="AA233" s="242">
        <v>1</v>
      </c>
      <c r="AB233" s="242">
        <v>1</v>
      </c>
      <c r="AC233" s="103">
        <v>2563</v>
      </c>
      <c r="AD233" s="430">
        <v>1.5</v>
      </c>
      <c r="AE233" s="430">
        <v>0</v>
      </c>
      <c r="AF233" s="430">
        <v>0</v>
      </c>
      <c r="AG233" s="430"/>
      <c r="AH233" s="430">
        <v>0</v>
      </c>
      <c r="AI233" s="430">
        <v>0</v>
      </c>
      <c r="AJ233" s="430">
        <v>0</v>
      </c>
      <c r="AK233" s="430">
        <v>1.5</v>
      </c>
      <c r="AL233" s="430">
        <v>0</v>
      </c>
      <c r="AM233" s="430"/>
      <c r="AN233" s="103" t="s">
        <v>1413</v>
      </c>
      <c r="AO233" s="103"/>
    </row>
    <row r="234" spans="1:41" s="447" customFormat="1" ht="43.5">
      <c r="A234" s="103">
        <v>5</v>
      </c>
      <c r="B234" s="103">
        <v>205</v>
      </c>
      <c r="C234" s="244" t="s">
        <v>1585</v>
      </c>
      <c r="D234" s="145"/>
      <c r="E234" s="106" t="s">
        <v>1304</v>
      </c>
      <c r="F234" s="106" t="s">
        <v>1257</v>
      </c>
      <c r="G234" s="106" t="s">
        <v>1248</v>
      </c>
      <c r="H234" s="105" t="s">
        <v>490</v>
      </c>
      <c r="I234" s="105" t="s">
        <v>1412</v>
      </c>
      <c r="J234" s="357">
        <v>17.3443</v>
      </c>
      <c r="K234" s="357">
        <v>103.7565</v>
      </c>
      <c r="L234" s="241">
        <v>2</v>
      </c>
      <c r="M234" s="242">
        <v>7</v>
      </c>
      <c r="N234" s="241">
        <v>7</v>
      </c>
      <c r="O234" s="240"/>
      <c r="P234" s="240"/>
      <c r="Q234" s="240"/>
      <c r="R234" s="240"/>
      <c r="S234" s="241">
        <v>1</v>
      </c>
      <c r="T234" s="241">
        <v>2</v>
      </c>
      <c r="U234" s="241">
        <v>1</v>
      </c>
      <c r="V234" s="241">
        <v>2</v>
      </c>
      <c r="W234" s="242">
        <v>1</v>
      </c>
      <c r="X234" s="242">
        <v>1</v>
      </c>
      <c r="Y234" s="242">
        <v>1</v>
      </c>
      <c r="Z234" s="242">
        <v>1</v>
      </c>
      <c r="AA234" s="242">
        <v>1</v>
      </c>
      <c r="AB234" s="242">
        <v>1</v>
      </c>
      <c r="AC234" s="103">
        <v>2563</v>
      </c>
      <c r="AD234" s="430">
        <v>1.5</v>
      </c>
      <c r="AE234" s="430">
        <v>0</v>
      </c>
      <c r="AF234" s="430">
        <v>0</v>
      </c>
      <c r="AG234" s="430"/>
      <c r="AH234" s="430">
        <v>0</v>
      </c>
      <c r="AI234" s="430">
        <v>0</v>
      </c>
      <c r="AJ234" s="430">
        <v>0</v>
      </c>
      <c r="AK234" s="430">
        <v>1.5</v>
      </c>
      <c r="AL234" s="430">
        <v>0</v>
      </c>
      <c r="AM234" s="430"/>
      <c r="AN234" s="103" t="s">
        <v>1413</v>
      </c>
      <c r="AO234" s="103"/>
    </row>
    <row r="235" spans="1:41" s="447" customFormat="1" ht="43.5">
      <c r="A235" s="103">
        <v>5</v>
      </c>
      <c r="B235" s="103">
        <v>206</v>
      </c>
      <c r="C235" s="244" t="s">
        <v>1586</v>
      </c>
      <c r="D235" s="145"/>
      <c r="E235" s="106" t="s">
        <v>1460</v>
      </c>
      <c r="F235" s="106" t="s">
        <v>1423</v>
      </c>
      <c r="G235" s="106" t="s">
        <v>1248</v>
      </c>
      <c r="H235" s="105" t="s">
        <v>490</v>
      </c>
      <c r="I235" s="105" t="s">
        <v>1412</v>
      </c>
      <c r="J235" s="357">
        <v>17.401700000000002</v>
      </c>
      <c r="K235" s="357">
        <v>103.7441</v>
      </c>
      <c r="L235" s="241">
        <v>2</v>
      </c>
      <c r="M235" s="242">
        <v>7</v>
      </c>
      <c r="N235" s="241">
        <v>7</v>
      </c>
      <c r="O235" s="240"/>
      <c r="P235" s="240"/>
      <c r="Q235" s="240"/>
      <c r="R235" s="240"/>
      <c r="S235" s="241">
        <v>1</v>
      </c>
      <c r="T235" s="241">
        <v>2</v>
      </c>
      <c r="U235" s="241">
        <v>1</v>
      </c>
      <c r="V235" s="241">
        <v>2</v>
      </c>
      <c r="W235" s="242">
        <v>1</v>
      </c>
      <c r="X235" s="242">
        <v>1</v>
      </c>
      <c r="Y235" s="242">
        <v>1</v>
      </c>
      <c r="Z235" s="242">
        <v>1</v>
      </c>
      <c r="AA235" s="242">
        <v>1</v>
      </c>
      <c r="AB235" s="242">
        <v>1</v>
      </c>
      <c r="AC235" s="103">
        <v>2563</v>
      </c>
      <c r="AD235" s="430">
        <v>2</v>
      </c>
      <c r="AE235" s="430">
        <v>0</v>
      </c>
      <c r="AF235" s="430">
        <v>0</v>
      </c>
      <c r="AG235" s="430"/>
      <c r="AH235" s="430">
        <v>0</v>
      </c>
      <c r="AI235" s="430">
        <v>0</v>
      </c>
      <c r="AJ235" s="430">
        <v>0</v>
      </c>
      <c r="AK235" s="430">
        <v>2</v>
      </c>
      <c r="AL235" s="430">
        <v>0</v>
      </c>
      <c r="AM235" s="430"/>
      <c r="AN235" s="103" t="s">
        <v>1413</v>
      </c>
      <c r="AO235" s="103"/>
    </row>
    <row r="236" spans="1:41" s="447" customFormat="1" ht="43.5">
      <c r="A236" s="103">
        <v>5</v>
      </c>
      <c r="B236" s="103">
        <v>207</v>
      </c>
      <c r="C236" s="244" t="s">
        <v>1589</v>
      </c>
      <c r="D236" s="145"/>
      <c r="E236" s="106" t="s">
        <v>1463</v>
      </c>
      <c r="F236" s="106" t="s">
        <v>877</v>
      </c>
      <c r="G236" s="106" t="s">
        <v>1248</v>
      </c>
      <c r="H236" s="105" t="s">
        <v>490</v>
      </c>
      <c r="I236" s="105" t="s">
        <v>1412</v>
      </c>
      <c r="J236" s="357">
        <v>17.145299999999999</v>
      </c>
      <c r="K236" s="357">
        <v>104.43089999999999</v>
      </c>
      <c r="L236" s="239">
        <v>2</v>
      </c>
      <c r="M236" s="242">
        <v>7</v>
      </c>
      <c r="N236" s="239">
        <v>7</v>
      </c>
      <c r="O236" s="240"/>
      <c r="P236" s="240"/>
      <c r="Q236" s="240"/>
      <c r="R236" s="240"/>
      <c r="S236" s="241">
        <v>1</v>
      </c>
      <c r="T236" s="241">
        <v>2</v>
      </c>
      <c r="U236" s="241">
        <v>1</v>
      </c>
      <c r="V236" s="241">
        <v>2</v>
      </c>
      <c r="W236" s="242">
        <v>1</v>
      </c>
      <c r="X236" s="242">
        <v>1</v>
      </c>
      <c r="Y236" s="242">
        <v>1</v>
      </c>
      <c r="Z236" s="242">
        <v>1</v>
      </c>
      <c r="AA236" s="242">
        <v>1</v>
      </c>
      <c r="AB236" s="242">
        <v>1</v>
      </c>
      <c r="AC236" s="103">
        <v>2563</v>
      </c>
      <c r="AD236" s="430">
        <v>2</v>
      </c>
      <c r="AE236" s="430">
        <v>0</v>
      </c>
      <c r="AF236" s="430">
        <v>0</v>
      </c>
      <c r="AG236" s="430"/>
      <c r="AH236" s="430">
        <v>0</v>
      </c>
      <c r="AI236" s="430">
        <v>0</v>
      </c>
      <c r="AJ236" s="430">
        <v>0</v>
      </c>
      <c r="AK236" s="430">
        <v>2</v>
      </c>
      <c r="AL236" s="430">
        <v>0</v>
      </c>
      <c r="AM236" s="430"/>
      <c r="AN236" s="103" t="s">
        <v>1413</v>
      </c>
      <c r="AO236" s="103"/>
    </row>
    <row r="237" spans="1:41" s="447" customFormat="1" ht="43.5">
      <c r="A237" s="103">
        <v>5</v>
      </c>
      <c r="B237" s="103">
        <v>208</v>
      </c>
      <c r="C237" s="244" t="s">
        <v>1580</v>
      </c>
      <c r="D237" s="145"/>
      <c r="E237" s="106" t="s">
        <v>1441</v>
      </c>
      <c r="F237" s="106" t="s">
        <v>1429</v>
      </c>
      <c r="G237" s="106" t="s">
        <v>1248</v>
      </c>
      <c r="H237" s="105" t="s">
        <v>490</v>
      </c>
      <c r="I237" s="105" t="s">
        <v>1412</v>
      </c>
      <c r="J237" s="357">
        <v>17.271132999999999</v>
      </c>
      <c r="K237" s="357">
        <v>103.957357</v>
      </c>
      <c r="L237" s="241">
        <v>2</v>
      </c>
      <c r="M237" s="242">
        <v>7</v>
      </c>
      <c r="N237" s="241">
        <v>7</v>
      </c>
      <c r="O237" s="240"/>
      <c r="P237" s="240"/>
      <c r="Q237" s="240"/>
      <c r="R237" s="240"/>
      <c r="S237" s="241">
        <v>1</v>
      </c>
      <c r="T237" s="241">
        <v>2</v>
      </c>
      <c r="U237" s="241">
        <v>1</v>
      </c>
      <c r="V237" s="241">
        <v>2</v>
      </c>
      <c r="W237" s="242">
        <v>1</v>
      </c>
      <c r="X237" s="242">
        <v>1</v>
      </c>
      <c r="Y237" s="242">
        <v>1</v>
      </c>
      <c r="Z237" s="242">
        <v>1</v>
      </c>
      <c r="AA237" s="242">
        <v>1</v>
      </c>
      <c r="AB237" s="242">
        <v>1</v>
      </c>
      <c r="AC237" s="103">
        <v>2563</v>
      </c>
      <c r="AD237" s="430">
        <v>5</v>
      </c>
      <c r="AE237" s="430">
        <v>0</v>
      </c>
      <c r="AF237" s="430">
        <v>0</v>
      </c>
      <c r="AG237" s="430"/>
      <c r="AH237" s="430">
        <v>0</v>
      </c>
      <c r="AI237" s="430">
        <v>0</v>
      </c>
      <c r="AJ237" s="430">
        <v>0</v>
      </c>
      <c r="AK237" s="430">
        <v>5</v>
      </c>
      <c r="AL237" s="430">
        <v>0</v>
      </c>
      <c r="AM237" s="430"/>
      <c r="AN237" s="103" t="s">
        <v>1413</v>
      </c>
      <c r="AO237" s="103"/>
    </row>
    <row r="238" spans="1:41" s="447" customFormat="1" ht="43.5">
      <c r="A238" s="103">
        <v>5</v>
      </c>
      <c r="B238" s="103">
        <v>209</v>
      </c>
      <c r="C238" s="244" t="s">
        <v>1576</v>
      </c>
      <c r="D238" s="145"/>
      <c r="E238" s="106" t="s">
        <v>1431</v>
      </c>
      <c r="F238" s="106" t="s">
        <v>1257</v>
      </c>
      <c r="G238" s="106" t="s">
        <v>1248</v>
      </c>
      <c r="H238" s="105" t="s">
        <v>490</v>
      </c>
      <c r="I238" s="105" t="s">
        <v>1412</v>
      </c>
      <c r="J238" s="357">
        <v>17.353899999999999</v>
      </c>
      <c r="K238" s="357">
        <v>103.7684</v>
      </c>
      <c r="L238" s="241">
        <v>2</v>
      </c>
      <c r="M238" s="242">
        <v>7</v>
      </c>
      <c r="N238" s="241">
        <v>18</v>
      </c>
      <c r="O238" s="240"/>
      <c r="P238" s="240"/>
      <c r="Q238" s="240"/>
      <c r="R238" s="240"/>
      <c r="S238" s="241">
        <v>1</v>
      </c>
      <c r="T238" s="241">
        <v>2</v>
      </c>
      <c r="U238" s="241">
        <v>1</v>
      </c>
      <c r="V238" s="241">
        <v>2</v>
      </c>
      <c r="W238" s="242">
        <v>1</v>
      </c>
      <c r="X238" s="242">
        <v>1</v>
      </c>
      <c r="Y238" s="242">
        <v>1</v>
      </c>
      <c r="Z238" s="242">
        <v>1</v>
      </c>
      <c r="AA238" s="242">
        <v>1</v>
      </c>
      <c r="AB238" s="242">
        <v>1</v>
      </c>
      <c r="AC238" s="103">
        <v>2563</v>
      </c>
      <c r="AD238" s="430">
        <v>10</v>
      </c>
      <c r="AE238" s="430">
        <v>0</v>
      </c>
      <c r="AF238" s="430">
        <v>0</v>
      </c>
      <c r="AG238" s="430"/>
      <c r="AH238" s="430">
        <v>0</v>
      </c>
      <c r="AI238" s="430">
        <v>0</v>
      </c>
      <c r="AJ238" s="430">
        <v>0</v>
      </c>
      <c r="AK238" s="430">
        <v>10</v>
      </c>
      <c r="AL238" s="430"/>
      <c r="AM238" s="430"/>
      <c r="AN238" s="103" t="s">
        <v>1413</v>
      </c>
      <c r="AO238" s="103"/>
    </row>
    <row r="239" spans="1:41" s="447" customFormat="1" ht="43.5">
      <c r="A239" s="103">
        <v>5</v>
      </c>
      <c r="B239" s="103">
        <v>210</v>
      </c>
      <c r="C239" s="451" t="s">
        <v>1579</v>
      </c>
      <c r="D239" s="145"/>
      <c r="E239" s="106" t="s">
        <v>1433</v>
      </c>
      <c r="F239" s="106" t="s">
        <v>1429</v>
      </c>
      <c r="G239" s="106" t="s">
        <v>1248</v>
      </c>
      <c r="H239" s="105" t="s">
        <v>490</v>
      </c>
      <c r="I239" s="105" t="s">
        <v>1412</v>
      </c>
      <c r="J239" s="357">
        <v>17.305510000000002</v>
      </c>
      <c r="K239" s="452">
        <v>103.8399</v>
      </c>
      <c r="L239" s="453">
        <v>2</v>
      </c>
      <c r="M239" s="242">
        <v>7</v>
      </c>
      <c r="N239" s="453">
        <v>15</v>
      </c>
      <c r="O239" s="454"/>
      <c r="P239" s="454"/>
      <c r="Q239" s="454"/>
      <c r="R239" s="454"/>
      <c r="S239" s="241">
        <v>1</v>
      </c>
      <c r="T239" s="241">
        <v>2</v>
      </c>
      <c r="U239" s="241">
        <v>1</v>
      </c>
      <c r="V239" s="241">
        <v>2</v>
      </c>
      <c r="W239" s="242">
        <v>1</v>
      </c>
      <c r="X239" s="242">
        <v>1</v>
      </c>
      <c r="Y239" s="242">
        <v>1</v>
      </c>
      <c r="Z239" s="242">
        <v>1</v>
      </c>
      <c r="AA239" s="242">
        <v>1</v>
      </c>
      <c r="AB239" s="242">
        <v>1</v>
      </c>
      <c r="AC239" s="103">
        <v>2564</v>
      </c>
      <c r="AD239" s="430">
        <v>3</v>
      </c>
      <c r="AE239" s="430">
        <v>0</v>
      </c>
      <c r="AF239" s="430">
        <v>0</v>
      </c>
      <c r="AG239" s="430"/>
      <c r="AH239" s="430">
        <v>0</v>
      </c>
      <c r="AI239" s="430">
        <v>0</v>
      </c>
      <c r="AJ239" s="430">
        <v>0</v>
      </c>
      <c r="AK239" s="430">
        <v>0</v>
      </c>
      <c r="AL239" s="430">
        <v>3</v>
      </c>
      <c r="AM239" s="430"/>
      <c r="AN239" s="103" t="s">
        <v>1413</v>
      </c>
      <c r="AO239" s="103"/>
    </row>
    <row r="240" spans="1:41" s="447" customFormat="1" ht="43.5">
      <c r="A240" s="103">
        <v>5</v>
      </c>
      <c r="B240" s="103">
        <v>211</v>
      </c>
      <c r="C240" s="244" t="s">
        <v>1456</v>
      </c>
      <c r="D240" s="145"/>
      <c r="E240" s="106" t="s">
        <v>1411</v>
      </c>
      <c r="F240" s="106" t="s">
        <v>1411</v>
      </c>
      <c r="G240" s="106" t="s">
        <v>1248</v>
      </c>
      <c r="H240" s="105" t="s">
        <v>490</v>
      </c>
      <c r="I240" s="105" t="s">
        <v>1412</v>
      </c>
      <c r="J240" s="455">
        <v>17.2014</v>
      </c>
      <c r="K240" s="455">
        <v>103.6905</v>
      </c>
      <c r="L240" s="456">
        <v>2</v>
      </c>
      <c r="M240" s="242">
        <v>7</v>
      </c>
      <c r="N240" s="456">
        <v>7</v>
      </c>
      <c r="O240" s="457"/>
      <c r="P240" s="457"/>
      <c r="Q240" s="457"/>
      <c r="R240" s="457"/>
      <c r="S240" s="241">
        <v>1</v>
      </c>
      <c r="T240" s="241">
        <v>2</v>
      </c>
      <c r="U240" s="241">
        <v>1</v>
      </c>
      <c r="V240" s="241">
        <v>2</v>
      </c>
      <c r="W240" s="242">
        <v>1</v>
      </c>
      <c r="X240" s="242">
        <v>1</v>
      </c>
      <c r="Y240" s="242">
        <v>1</v>
      </c>
      <c r="Z240" s="242">
        <v>1</v>
      </c>
      <c r="AA240" s="242">
        <v>1</v>
      </c>
      <c r="AB240" s="242">
        <v>1</v>
      </c>
      <c r="AC240" s="103">
        <v>2564</v>
      </c>
      <c r="AD240" s="430">
        <v>1</v>
      </c>
      <c r="AE240" s="430">
        <v>0</v>
      </c>
      <c r="AF240" s="430">
        <v>0</v>
      </c>
      <c r="AG240" s="430"/>
      <c r="AH240" s="430">
        <v>0</v>
      </c>
      <c r="AI240" s="430">
        <v>0</v>
      </c>
      <c r="AJ240" s="430">
        <v>0</v>
      </c>
      <c r="AK240" s="430">
        <v>0</v>
      </c>
      <c r="AL240" s="430">
        <v>1</v>
      </c>
      <c r="AM240" s="430"/>
      <c r="AN240" s="103" t="s">
        <v>1413</v>
      </c>
      <c r="AO240" s="103"/>
    </row>
    <row r="241" spans="1:118" s="447" customFormat="1" ht="43.5">
      <c r="A241" s="103">
        <v>5</v>
      </c>
      <c r="B241" s="103">
        <v>212</v>
      </c>
      <c r="C241" s="244" t="s">
        <v>1587</v>
      </c>
      <c r="D241" s="145"/>
      <c r="E241" s="106" t="s">
        <v>1419</v>
      </c>
      <c r="F241" s="106" t="s">
        <v>877</v>
      </c>
      <c r="G241" s="106" t="s">
        <v>1248</v>
      </c>
      <c r="H241" s="105" t="s">
        <v>490</v>
      </c>
      <c r="I241" s="105" t="s">
        <v>1412</v>
      </c>
      <c r="J241" s="357">
        <v>17.1648</v>
      </c>
      <c r="K241" s="357">
        <v>104.6138</v>
      </c>
      <c r="L241" s="239">
        <v>2</v>
      </c>
      <c r="M241" s="242">
        <v>7</v>
      </c>
      <c r="N241" s="239">
        <v>7</v>
      </c>
      <c r="O241" s="240"/>
      <c r="P241" s="240"/>
      <c r="Q241" s="240"/>
      <c r="R241" s="240"/>
      <c r="S241" s="241">
        <v>1</v>
      </c>
      <c r="T241" s="241">
        <v>2</v>
      </c>
      <c r="U241" s="241">
        <v>1</v>
      </c>
      <c r="V241" s="241">
        <v>2</v>
      </c>
      <c r="W241" s="242">
        <v>1</v>
      </c>
      <c r="X241" s="242">
        <v>1</v>
      </c>
      <c r="Y241" s="242">
        <v>1</v>
      </c>
      <c r="Z241" s="242">
        <v>1</v>
      </c>
      <c r="AA241" s="242">
        <v>1</v>
      </c>
      <c r="AB241" s="242">
        <v>1</v>
      </c>
      <c r="AC241" s="103">
        <v>2564</v>
      </c>
      <c r="AD241" s="430">
        <v>2</v>
      </c>
      <c r="AE241" s="430">
        <v>0</v>
      </c>
      <c r="AF241" s="430">
        <v>0</v>
      </c>
      <c r="AG241" s="430"/>
      <c r="AH241" s="430">
        <v>0</v>
      </c>
      <c r="AI241" s="430">
        <v>0</v>
      </c>
      <c r="AJ241" s="430">
        <v>0</v>
      </c>
      <c r="AK241" s="430">
        <v>0</v>
      </c>
      <c r="AL241" s="430">
        <v>2</v>
      </c>
      <c r="AM241" s="430"/>
      <c r="AN241" s="103" t="s">
        <v>1413</v>
      </c>
      <c r="AO241" s="103"/>
    </row>
    <row r="242" spans="1:118" s="447" customFormat="1" ht="43.5">
      <c r="A242" s="103">
        <v>5</v>
      </c>
      <c r="B242" s="103">
        <v>213</v>
      </c>
      <c r="C242" s="244" t="s">
        <v>1588</v>
      </c>
      <c r="D242" s="145"/>
      <c r="E242" s="106" t="s">
        <v>1285</v>
      </c>
      <c r="F242" s="106" t="s">
        <v>877</v>
      </c>
      <c r="G242" s="106" t="s">
        <v>1248</v>
      </c>
      <c r="H242" s="105" t="s">
        <v>490</v>
      </c>
      <c r="I242" s="105" t="s">
        <v>1412</v>
      </c>
      <c r="J242" s="357">
        <v>17.151499999999999</v>
      </c>
      <c r="K242" s="357">
        <v>104.3265</v>
      </c>
      <c r="L242" s="239">
        <v>2</v>
      </c>
      <c r="M242" s="242">
        <v>7</v>
      </c>
      <c r="N242" s="239">
        <v>7</v>
      </c>
      <c r="O242" s="240"/>
      <c r="P242" s="240"/>
      <c r="Q242" s="240"/>
      <c r="R242" s="240"/>
      <c r="S242" s="241">
        <v>1</v>
      </c>
      <c r="T242" s="241">
        <v>2</v>
      </c>
      <c r="U242" s="241">
        <v>1</v>
      </c>
      <c r="V242" s="241">
        <v>2</v>
      </c>
      <c r="W242" s="242">
        <v>1</v>
      </c>
      <c r="X242" s="242">
        <v>1</v>
      </c>
      <c r="Y242" s="242">
        <v>1</v>
      </c>
      <c r="Z242" s="242">
        <v>1</v>
      </c>
      <c r="AA242" s="242">
        <v>1</v>
      </c>
      <c r="AB242" s="242">
        <v>1</v>
      </c>
      <c r="AC242" s="103">
        <v>2564</v>
      </c>
      <c r="AD242" s="430">
        <v>2</v>
      </c>
      <c r="AE242" s="430">
        <v>0</v>
      </c>
      <c r="AF242" s="430">
        <v>0</v>
      </c>
      <c r="AG242" s="430"/>
      <c r="AH242" s="430">
        <v>0</v>
      </c>
      <c r="AI242" s="430">
        <v>0</v>
      </c>
      <c r="AJ242" s="430">
        <v>0</v>
      </c>
      <c r="AK242" s="430">
        <v>0</v>
      </c>
      <c r="AL242" s="430">
        <v>2</v>
      </c>
      <c r="AM242" s="430"/>
      <c r="AN242" s="103" t="s">
        <v>1413</v>
      </c>
      <c r="AO242" s="103"/>
    </row>
    <row r="243" spans="1:118" s="447" customFormat="1" ht="43.5">
      <c r="A243" s="103">
        <v>5</v>
      </c>
      <c r="B243" s="103">
        <v>214</v>
      </c>
      <c r="C243" s="244" t="s">
        <v>1582</v>
      </c>
      <c r="D243" s="145"/>
      <c r="E243" s="106" t="s">
        <v>1455</v>
      </c>
      <c r="F243" s="106" t="s">
        <v>1429</v>
      </c>
      <c r="G243" s="106" t="s">
        <v>1248</v>
      </c>
      <c r="H243" s="105" t="s">
        <v>490</v>
      </c>
      <c r="I243" s="105" t="s">
        <v>1412</v>
      </c>
      <c r="J243" s="357">
        <v>17.215399999999999</v>
      </c>
      <c r="K243" s="357">
        <v>103.4931</v>
      </c>
      <c r="L243" s="241">
        <v>2</v>
      </c>
      <c r="M243" s="242">
        <v>7</v>
      </c>
      <c r="N243" s="241">
        <v>7</v>
      </c>
      <c r="O243" s="240"/>
      <c r="P243" s="240"/>
      <c r="Q243" s="240"/>
      <c r="R243" s="240"/>
      <c r="S243" s="241">
        <v>1</v>
      </c>
      <c r="T243" s="241">
        <v>2</v>
      </c>
      <c r="U243" s="241">
        <v>1</v>
      </c>
      <c r="V243" s="241">
        <v>2</v>
      </c>
      <c r="W243" s="242">
        <v>1</v>
      </c>
      <c r="X243" s="242">
        <v>1</v>
      </c>
      <c r="Y243" s="242">
        <v>1</v>
      </c>
      <c r="Z243" s="242">
        <v>1</v>
      </c>
      <c r="AA243" s="242">
        <v>1</v>
      </c>
      <c r="AB243" s="242">
        <v>1</v>
      </c>
      <c r="AC243" s="103">
        <v>2564</v>
      </c>
      <c r="AD243" s="430">
        <v>1</v>
      </c>
      <c r="AE243" s="430">
        <v>0</v>
      </c>
      <c r="AF243" s="430">
        <v>0</v>
      </c>
      <c r="AG243" s="430"/>
      <c r="AH243" s="430">
        <v>0</v>
      </c>
      <c r="AI243" s="430">
        <v>0</v>
      </c>
      <c r="AJ243" s="430">
        <v>0</v>
      </c>
      <c r="AK243" s="430">
        <v>0</v>
      </c>
      <c r="AL243" s="430">
        <v>1</v>
      </c>
      <c r="AM243" s="430"/>
      <c r="AN243" s="103" t="s">
        <v>1413</v>
      </c>
      <c r="AO243" s="103"/>
    </row>
    <row r="244" spans="1:118" s="447" customFormat="1" ht="43.5">
      <c r="A244" s="103">
        <v>5</v>
      </c>
      <c r="B244" s="103">
        <v>215</v>
      </c>
      <c r="C244" s="110" t="s">
        <v>1590</v>
      </c>
      <c r="D244" s="145"/>
      <c r="E244" s="106" t="s">
        <v>936</v>
      </c>
      <c r="F244" s="106" t="s">
        <v>1429</v>
      </c>
      <c r="G244" s="106" t="s">
        <v>1248</v>
      </c>
      <c r="H244" s="105" t="s">
        <v>490</v>
      </c>
      <c r="I244" s="105" t="s">
        <v>1412</v>
      </c>
      <c r="J244" s="357">
        <v>17.305510000000002</v>
      </c>
      <c r="K244" s="357">
        <v>103.8399</v>
      </c>
      <c r="L244" s="241">
        <v>2</v>
      </c>
      <c r="M244" s="242">
        <v>7</v>
      </c>
      <c r="N244" s="241">
        <v>7</v>
      </c>
      <c r="O244" s="240"/>
      <c r="P244" s="240"/>
      <c r="Q244" s="240"/>
      <c r="R244" s="240"/>
      <c r="S244" s="241">
        <v>1</v>
      </c>
      <c r="T244" s="241">
        <v>2</v>
      </c>
      <c r="U244" s="241">
        <v>1</v>
      </c>
      <c r="V244" s="241">
        <v>2</v>
      </c>
      <c r="W244" s="242">
        <v>1</v>
      </c>
      <c r="X244" s="242">
        <v>1</v>
      </c>
      <c r="Y244" s="242">
        <v>1</v>
      </c>
      <c r="Z244" s="242">
        <v>1</v>
      </c>
      <c r="AA244" s="242">
        <v>1</v>
      </c>
      <c r="AB244" s="242">
        <v>1</v>
      </c>
      <c r="AC244" s="103">
        <v>2565</v>
      </c>
      <c r="AD244" s="430">
        <v>15</v>
      </c>
      <c r="AE244" s="430">
        <v>0</v>
      </c>
      <c r="AF244" s="430">
        <v>0</v>
      </c>
      <c r="AG244" s="430"/>
      <c r="AH244" s="430">
        <v>0</v>
      </c>
      <c r="AI244" s="430">
        <v>0</v>
      </c>
      <c r="AJ244" s="430">
        <v>0</v>
      </c>
      <c r="AK244" s="430">
        <v>0</v>
      </c>
      <c r="AL244" s="430">
        <v>0</v>
      </c>
      <c r="AM244" s="430">
        <v>15</v>
      </c>
      <c r="AN244" s="103" t="s">
        <v>1413</v>
      </c>
      <c r="AO244" s="103"/>
    </row>
    <row r="245" spans="1:118" s="278" customFormat="1" ht="21.75">
      <c r="A245" s="103"/>
      <c r="B245" s="103"/>
      <c r="C245" s="244"/>
      <c r="D245" s="146"/>
      <c r="E245" s="184"/>
      <c r="F245" s="184"/>
      <c r="G245" s="184"/>
      <c r="H245" s="105"/>
      <c r="I245" s="105"/>
      <c r="J245" s="357"/>
      <c r="K245" s="357"/>
      <c r="L245" s="241"/>
      <c r="M245" s="242"/>
      <c r="N245" s="241"/>
      <c r="O245" s="240"/>
      <c r="P245" s="240"/>
      <c r="Q245" s="240"/>
      <c r="R245" s="240"/>
      <c r="S245" s="241"/>
      <c r="T245" s="241"/>
      <c r="U245" s="241"/>
      <c r="V245" s="241"/>
      <c r="W245" s="242"/>
      <c r="X245" s="242"/>
      <c r="Y245" s="242"/>
      <c r="Z245" s="242"/>
      <c r="AA245" s="242"/>
      <c r="AB245" s="242"/>
      <c r="AC245" s="103"/>
      <c r="AD245" s="430"/>
      <c r="AE245" s="430"/>
      <c r="AF245" s="430"/>
      <c r="AG245" s="430"/>
      <c r="AH245" s="430"/>
      <c r="AI245" s="430"/>
      <c r="AJ245" s="430"/>
      <c r="AK245" s="430"/>
      <c r="AL245" s="430"/>
      <c r="AM245" s="430"/>
      <c r="AN245" s="103"/>
      <c r="AO245" s="103"/>
    </row>
    <row r="246" spans="1:118" s="278" customFormat="1" ht="21.75">
      <c r="A246" s="103"/>
      <c r="B246" s="103"/>
      <c r="C246" s="405" t="s">
        <v>1524</v>
      </c>
      <c r="D246" s="146"/>
      <c r="E246" s="184"/>
      <c r="F246" s="184"/>
      <c r="G246" s="184"/>
      <c r="H246" s="105"/>
      <c r="I246" s="105"/>
      <c r="J246" s="357"/>
      <c r="K246" s="357"/>
      <c r="L246" s="241"/>
      <c r="M246" s="242"/>
      <c r="N246" s="241"/>
      <c r="O246" s="240"/>
      <c r="P246" s="240"/>
      <c r="Q246" s="240"/>
      <c r="R246" s="240"/>
      <c r="S246" s="241"/>
      <c r="T246" s="241"/>
      <c r="U246" s="241"/>
      <c r="V246" s="241"/>
      <c r="W246" s="242"/>
      <c r="X246" s="242"/>
      <c r="Y246" s="242"/>
      <c r="Z246" s="242"/>
      <c r="AA246" s="242"/>
      <c r="AB246" s="242"/>
      <c r="AC246" s="103"/>
      <c r="AD246" s="430"/>
      <c r="AE246" s="430"/>
      <c r="AF246" s="430"/>
      <c r="AG246" s="430"/>
      <c r="AH246" s="430"/>
      <c r="AI246" s="430"/>
      <c r="AJ246" s="430"/>
      <c r="AK246" s="430"/>
      <c r="AL246" s="430"/>
      <c r="AM246" s="430"/>
      <c r="AN246" s="103"/>
      <c r="AO246" s="103"/>
    </row>
    <row r="247" spans="1:118" s="163" customFormat="1" ht="21.75">
      <c r="A247" s="156">
        <v>5</v>
      </c>
      <c r="B247" s="156">
        <v>216</v>
      </c>
      <c r="C247" s="139" t="s">
        <v>1052</v>
      </c>
      <c r="D247" s="245" t="s">
        <v>1053</v>
      </c>
      <c r="E247" s="245" t="s">
        <v>1054</v>
      </c>
      <c r="F247" s="245" t="s">
        <v>1055</v>
      </c>
      <c r="G247" s="245" t="s">
        <v>1056</v>
      </c>
      <c r="H247" s="246" t="s">
        <v>490</v>
      </c>
      <c r="I247" s="247" t="s">
        <v>905</v>
      </c>
      <c r="J247" s="347">
        <v>17.846868060398378</v>
      </c>
      <c r="K247" s="347">
        <v>102.46844270759527</v>
      </c>
      <c r="L247" s="156">
        <v>2</v>
      </c>
      <c r="M247" s="156">
        <v>6</v>
      </c>
      <c r="N247" s="165">
        <v>10</v>
      </c>
      <c r="O247" s="165">
        <v>5000</v>
      </c>
      <c r="P247" s="204">
        <v>0</v>
      </c>
      <c r="Q247" s="165">
        <v>0</v>
      </c>
      <c r="R247" s="156"/>
      <c r="S247" s="156">
        <v>4</v>
      </c>
      <c r="T247" s="156">
        <v>4</v>
      </c>
      <c r="U247" s="156">
        <v>1</v>
      </c>
      <c r="V247" s="156">
        <v>4</v>
      </c>
      <c r="W247" s="156">
        <v>1</v>
      </c>
      <c r="X247" s="156">
        <v>1</v>
      </c>
      <c r="Y247" s="156">
        <v>1</v>
      </c>
      <c r="Z247" s="156">
        <v>1</v>
      </c>
      <c r="AA247" s="156">
        <v>1</v>
      </c>
      <c r="AB247" s="156">
        <v>1</v>
      </c>
      <c r="AC247" s="166">
        <v>2558</v>
      </c>
      <c r="AD247" s="430">
        <f t="shared" ref="AD247:AD254" si="10">SUM(AE247:AM247)</f>
        <v>4</v>
      </c>
      <c r="AE247" s="430">
        <v>4</v>
      </c>
      <c r="AF247" s="430"/>
      <c r="AG247" s="430"/>
      <c r="AH247" s="430"/>
      <c r="AI247" s="430"/>
      <c r="AJ247" s="430"/>
      <c r="AK247" s="430"/>
      <c r="AL247" s="430"/>
      <c r="AM247" s="430"/>
      <c r="AN247" s="156" t="s">
        <v>1057</v>
      </c>
      <c r="AO247" s="156"/>
    </row>
    <row r="248" spans="1:118" s="163" customFormat="1" ht="21.75">
      <c r="A248" s="156">
        <v>5</v>
      </c>
      <c r="B248" s="156">
        <v>217</v>
      </c>
      <c r="C248" s="139" t="s">
        <v>1060</v>
      </c>
      <c r="D248" s="245" t="s">
        <v>1061</v>
      </c>
      <c r="E248" s="245" t="s">
        <v>1055</v>
      </c>
      <c r="F248" s="245" t="s">
        <v>1055</v>
      </c>
      <c r="G248" s="245" t="s">
        <v>1056</v>
      </c>
      <c r="H248" s="246" t="s">
        <v>490</v>
      </c>
      <c r="I248" s="247" t="s">
        <v>905</v>
      </c>
      <c r="J248" s="347">
        <v>17.820916709226314</v>
      </c>
      <c r="K248" s="347">
        <v>102.43984334271033</v>
      </c>
      <c r="L248" s="156">
        <v>2</v>
      </c>
      <c r="M248" s="156">
        <v>6</v>
      </c>
      <c r="N248" s="156">
        <v>3</v>
      </c>
      <c r="O248" s="165"/>
      <c r="P248" s="323">
        <v>4420</v>
      </c>
      <c r="Q248" s="204"/>
      <c r="R248" s="165"/>
      <c r="S248" s="156">
        <v>4</v>
      </c>
      <c r="T248" s="156">
        <v>4</v>
      </c>
      <c r="U248" s="156">
        <v>1</v>
      </c>
      <c r="V248" s="156">
        <v>4</v>
      </c>
      <c r="W248" s="156">
        <v>1</v>
      </c>
      <c r="X248" s="156">
        <v>1</v>
      </c>
      <c r="Y248" s="156">
        <v>1</v>
      </c>
      <c r="Z248" s="156">
        <v>1</v>
      </c>
      <c r="AA248" s="156">
        <v>1</v>
      </c>
      <c r="AB248" s="156">
        <v>1</v>
      </c>
      <c r="AC248" s="166">
        <v>2559</v>
      </c>
      <c r="AD248" s="430">
        <f t="shared" si="10"/>
        <v>10</v>
      </c>
      <c r="AE248" s="430"/>
      <c r="AF248" s="430">
        <v>10</v>
      </c>
      <c r="AG248" s="430"/>
      <c r="AH248" s="430"/>
      <c r="AI248" s="430"/>
      <c r="AJ248" s="430"/>
      <c r="AK248" s="430"/>
      <c r="AL248" s="430"/>
      <c r="AM248" s="430"/>
      <c r="AN248" s="156" t="s">
        <v>1057</v>
      </c>
      <c r="AO248" s="156"/>
    </row>
    <row r="249" spans="1:118" s="163" customFormat="1" ht="21.75">
      <c r="A249" s="156">
        <v>5</v>
      </c>
      <c r="B249" s="156">
        <v>218</v>
      </c>
      <c r="C249" s="139" t="s">
        <v>1062</v>
      </c>
      <c r="D249" s="245" t="s">
        <v>1061</v>
      </c>
      <c r="E249" s="245" t="s">
        <v>1055</v>
      </c>
      <c r="F249" s="245" t="s">
        <v>1055</v>
      </c>
      <c r="G249" s="245" t="s">
        <v>1056</v>
      </c>
      <c r="H249" s="246" t="s">
        <v>490</v>
      </c>
      <c r="I249" s="247" t="s">
        <v>905</v>
      </c>
      <c r="J249" s="347">
        <v>17.82566940735942</v>
      </c>
      <c r="K249" s="347">
        <v>102.44619678243899</v>
      </c>
      <c r="L249" s="156">
        <v>2</v>
      </c>
      <c r="M249" s="156">
        <v>6</v>
      </c>
      <c r="N249" s="156">
        <v>10</v>
      </c>
      <c r="O249" s="165"/>
      <c r="P249" s="323">
        <v>5900</v>
      </c>
      <c r="Q249" s="204"/>
      <c r="R249" s="165"/>
      <c r="S249" s="156">
        <v>4</v>
      </c>
      <c r="T249" s="156">
        <v>4</v>
      </c>
      <c r="U249" s="156">
        <v>1</v>
      </c>
      <c r="V249" s="156">
        <v>4</v>
      </c>
      <c r="W249" s="156">
        <v>1</v>
      </c>
      <c r="X249" s="156">
        <v>1</v>
      </c>
      <c r="Y249" s="156">
        <v>1</v>
      </c>
      <c r="Z249" s="156">
        <v>1</v>
      </c>
      <c r="AA249" s="156">
        <v>1</v>
      </c>
      <c r="AB249" s="156">
        <v>1</v>
      </c>
      <c r="AC249" s="166">
        <v>2559</v>
      </c>
      <c r="AD249" s="430">
        <f t="shared" si="10"/>
        <v>6</v>
      </c>
      <c r="AE249" s="430"/>
      <c r="AF249" s="430">
        <v>6</v>
      </c>
      <c r="AG249" s="430"/>
      <c r="AH249" s="430"/>
      <c r="AI249" s="430"/>
      <c r="AJ249" s="430"/>
      <c r="AK249" s="430"/>
      <c r="AL249" s="430"/>
      <c r="AM249" s="430"/>
      <c r="AN249" s="156" t="s">
        <v>1057</v>
      </c>
      <c r="AO249" s="156"/>
    </row>
    <row r="250" spans="1:118" s="163" customFormat="1" ht="21.75">
      <c r="A250" s="156">
        <v>5</v>
      </c>
      <c r="B250" s="156">
        <v>219</v>
      </c>
      <c r="C250" s="139" t="s">
        <v>1063</v>
      </c>
      <c r="D250" s="245" t="s">
        <v>1058</v>
      </c>
      <c r="E250" s="245" t="s">
        <v>1059</v>
      </c>
      <c r="F250" s="245" t="s">
        <v>1059</v>
      </c>
      <c r="G250" s="245" t="s">
        <v>1056</v>
      </c>
      <c r="H250" s="246" t="s">
        <v>490</v>
      </c>
      <c r="I250" s="247" t="s">
        <v>905</v>
      </c>
      <c r="J250" s="347">
        <v>17.855894269381228</v>
      </c>
      <c r="K250" s="347">
        <v>102.52696769899397</v>
      </c>
      <c r="L250" s="156">
        <v>2</v>
      </c>
      <c r="M250" s="156">
        <v>6</v>
      </c>
      <c r="N250" s="156">
        <v>15</v>
      </c>
      <c r="O250" s="165"/>
      <c r="P250" s="323">
        <v>54000</v>
      </c>
      <c r="Q250" s="204"/>
      <c r="R250" s="165"/>
      <c r="S250" s="156">
        <v>4</v>
      </c>
      <c r="T250" s="156">
        <v>4</v>
      </c>
      <c r="U250" s="156">
        <v>1</v>
      </c>
      <c r="V250" s="156">
        <v>4</v>
      </c>
      <c r="W250" s="156">
        <v>1</v>
      </c>
      <c r="X250" s="156">
        <v>1</v>
      </c>
      <c r="Y250" s="156">
        <v>1</v>
      </c>
      <c r="Z250" s="156">
        <v>1</v>
      </c>
      <c r="AA250" s="156">
        <v>1</v>
      </c>
      <c r="AB250" s="156">
        <v>1</v>
      </c>
      <c r="AC250" s="166">
        <v>2559</v>
      </c>
      <c r="AD250" s="430">
        <f t="shared" si="10"/>
        <v>1.167</v>
      </c>
      <c r="AE250" s="430"/>
      <c r="AF250" s="430">
        <v>1.167</v>
      </c>
      <c r="AG250" s="430"/>
      <c r="AH250" s="430"/>
      <c r="AI250" s="430"/>
      <c r="AJ250" s="430"/>
      <c r="AK250" s="430"/>
      <c r="AL250" s="430"/>
      <c r="AM250" s="430"/>
      <c r="AN250" s="156" t="s">
        <v>1057</v>
      </c>
      <c r="AO250" s="156"/>
    </row>
    <row r="251" spans="1:118" s="163" customFormat="1" ht="21.75">
      <c r="A251" s="156">
        <v>5</v>
      </c>
      <c r="B251" s="156">
        <v>220</v>
      </c>
      <c r="C251" s="139" t="s">
        <v>1064</v>
      </c>
      <c r="D251" s="245" t="s">
        <v>1053</v>
      </c>
      <c r="E251" s="245" t="s">
        <v>1054</v>
      </c>
      <c r="F251" s="245" t="s">
        <v>1055</v>
      </c>
      <c r="G251" s="245" t="s">
        <v>1056</v>
      </c>
      <c r="H251" s="246" t="s">
        <v>490</v>
      </c>
      <c r="I251" s="247" t="s">
        <v>905</v>
      </c>
      <c r="J251" s="347">
        <v>17.875854379014658</v>
      </c>
      <c r="K251" s="347">
        <v>102.50434618924551</v>
      </c>
      <c r="L251" s="156">
        <v>2</v>
      </c>
      <c r="M251" s="156">
        <v>6</v>
      </c>
      <c r="N251" s="156">
        <v>15</v>
      </c>
      <c r="O251" s="165"/>
      <c r="P251" s="323">
        <v>2230</v>
      </c>
      <c r="Q251" s="204">
        <v>0.16992116154612741</v>
      </c>
      <c r="R251" s="165"/>
      <c r="S251" s="156">
        <v>4</v>
      </c>
      <c r="T251" s="156">
        <v>4</v>
      </c>
      <c r="U251" s="156">
        <v>1</v>
      </c>
      <c r="V251" s="156">
        <v>4</v>
      </c>
      <c r="W251" s="156">
        <v>1</v>
      </c>
      <c r="X251" s="156">
        <v>1</v>
      </c>
      <c r="Y251" s="156">
        <v>1</v>
      </c>
      <c r="Z251" s="156">
        <v>1</v>
      </c>
      <c r="AA251" s="156">
        <v>1</v>
      </c>
      <c r="AB251" s="156">
        <v>1</v>
      </c>
      <c r="AC251" s="166">
        <v>2559</v>
      </c>
      <c r="AD251" s="430">
        <f t="shared" si="10"/>
        <v>3.8330000000000002</v>
      </c>
      <c r="AE251" s="430"/>
      <c r="AF251" s="430">
        <v>3.8330000000000002</v>
      </c>
      <c r="AG251" s="430"/>
      <c r="AH251" s="430"/>
      <c r="AI251" s="430"/>
      <c r="AJ251" s="430"/>
      <c r="AK251" s="430"/>
      <c r="AL251" s="430"/>
      <c r="AM251" s="430"/>
      <c r="AN251" s="156" t="s">
        <v>1057</v>
      </c>
      <c r="AO251" s="156"/>
    </row>
    <row r="252" spans="1:118" s="163" customFormat="1" ht="21.75">
      <c r="A252" s="156">
        <v>5</v>
      </c>
      <c r="B252" s="156">
        <v>221</v>
      </c>
      <c r="C252" s="139" t="s">
        <v>1591</v>
      </c>
      <c r="D252" s="245" t="s">
        <v>1061</v>
      </c>
      <c r="E252" s="245" t="s">
        <v>1055</v>
      </c>
      <c r="F252" s="245" t="s">
        <v>1055</v>
      </c>
      <c r="G252" s="245" t="s">
        <v>1056</v>
      </c>
      <c r="H252" s="246" t="s">
        <v>490</v>
      </c>
      <c r="I252" s="247" t="s">
        <v>905</v>
      </c>
      <c r="J252" s="347">
        <v>17.847672580338553</v>
      </c>
      <c r="K252" s="347">
        <v>102.46849733851499</v>
      </c>
      <c r="L252" s="156">
        <v>2</v>
      </c>
      <c r="M252" s="156">
        <v>7</v>
      </c>
      <c r="N252" s="156">
        <v>7</v>
      </c>
      <c r="O252" s="165"/>
      <c r="P252" s="323"/>
      <c r="Q252" s="323"/>
      <c r="R252" s="323"/>
      <c r="S252" s="156">
        <v>4</v>
      </c>
      <c r="T252" s="156">
        <v>4</v>
      </c>
      <c r="U252" s="156">
        <v>1</v>
      </c>
      <c r="V252" s="156">
        <v>4</v>
      </c>
      <c r="W252" s="156">
        <v>1</v>
      </c>
      <c r="X252" s="156">
        <v>1</v>
      </c>
      <c r="Y252" s="156">
        <v>1</v>
      </c>
      <c r="Z252" s="156">
        <v>1</v>
      </c>
      <c r="AA252" s="156">
        <v>1</v>
      </c>
      <c r="AB252" s="156">
        <v>1</v>
      </c>
      <c r="AC252" s="166">
        <v>2560</v>
      </c>
      <c r="AD252" s="430">
        <f t="shared" si="10"/>
        <v>10</v>
      </c>
      <c r="AE252" s="430"/>
      <c r="AF252" s="430"/>
      <c r="AG252" s="430"/>
      <c r="AH252" s="430">
        <v>10</v>
      </c>
      <c r="AI252" s="430"/>
      <c r="AJ252" s="430"/>
      <c r="AK252" s="430"/>
      <c r="AL252" s="430"/>
      <c r="AM252" s="430"/>
      <c r="AN252" s="156" t="s">
        <v>1057</v>
      </c>
      <c r="AO252" s="156"/>
    </row>
    <row r="253" spans="1:118" s="163" customFormat="1" ht="21.75">
      <c r="A253" s="156">
        <v>5</v>
      </c>
      <c r="B253" s="156">
        <v>222</v>
      </c>
      <c r="C253" s="139" t="s">
        <v>1067</v>
      </c>
      <c r="D253" s="245" t="s">
        <v>1068</v>
      </c>
      <c r="E253" s="245" t="s">
        <v>1069</v>
      </c>
      <c r="F253" s="245" t="s">
        <v>1070</v>
      </c>
      <c r="G253" s="245" t="s">
        <v>1056</v>
      </c>
      <c r="H253" s="246" t="s">
        <v>490</v>
      </c>
      <c r="I253" s="247" t="s">
        <v>905</v>
      </c>
      <c r="J253" s="347">
        <v>17.882871249887934</v>
      </c>
      <c r="K253" s="347">
        <v>102.50709679900451</v>
      </c>
      <c r="L253" s="156">
        <v>2</v>
      </c>
      <c r="M253" s="156">
        <v>6</v>
      </c>
      <c r="N253" s="156">
        <v>15</v>
      </c>
      <c r="O253" s="165"/>
      <c r="P253" s="323">
        <v>3500</v>
      </c>
      <c r="Q253" s="323"/>
      <c r="R253" s="323"/>
      <c r="S253" s="156">
        <v>4</v>
      </c>
      <c r="T253" s="156">
        <v>4</v>
      </c>
      <c r="U253" s="156">
        <v>1</v>
      </c>
      <c r="V253" s="156">
        <v>4</v>
      </c>
      <c r="W253" s="156">
        <v>1</v>
      </c>
      <c r="X253" s="156">
        <v>1</v>
      </c>
      <c r="Y253" s="156">
        <v>1</v>
      </c>
      <c r="Z253" s="156">
        <v>1</v>
      </c>
      <c r="AA253" s="156">
        <v>1</v>
      </c>
      <c r="AB253" s="156">
        <v>1</v>
      </c>
      <c r="AC253" s="166">
        <v>2560</v>
      </c>
      <c r="AD253" s="430">
        <f t="shared" si="10"/>
        <v>3</v>
      </c>
      <c r="AE253" s="430"/>
      <c r="AF253" s="430"/>
      <c r="AG253" s="430"/>
      <c r="AH253" s="430">
        <v>3</v>
      </c>
      <c r="AI253" s="430"/>
      <c r="AJ253" s="430"/>
      <c r="AK253" s="430"/>
      <c r="AL253" s="430"/>
      <c r="AM253" s="430"/>
      <c r="AN253" s="156" t="s">
        <v>1057</v>
      </c>
      <c r="AO253" s="156"/>
    </row>
    <row r="254" spans="1:118" s="163" customFormat="1" ht="21.75">
      <c r="A254" s="156">
        <v>5</v>
      </c>
      <c r="B254" s="156">
        <v>223</v>
      </c>
      <c r="C254" s="248" t="s">
        <v>1518</v>
      </c>
      <c r="D254" s="245" t="s">
        <v>1519</v>
      </c>
      <c r="E254" s="245" t="s">
        <v>1069</v>
      </c>
      <c r="F254" s="245" t="s">
        <v>1070</v>
      </c>
      <c r="G254" s="245" t="s">
        <v>1056</v>
      </c>
      <c r="H254" s="246" t="s">
        <v>490</v>
      </c>
      <c r="I254" s="247" t="s">
        <v>905</v>
      </c>
      <c r="J254" s="347">
        <v>17.911963792897573</v>
      </c>
      <c r="K254" s="347">
        <v>102.5114167665505</v>
      </c>
      <c r="L254" s="156">
        <v>2</v>
      </c>
      <c r="M254" s="156">
        <v>6</v>
      </c>
      <c r="N254" s="156">
        <v>15</v>
      </c>
      <c r="O254" s="165"/>
      <c r="P254" s="323"/>
      <c r="Q254" s="323"/>
      <c r="R254" s="323"/>
      <c r="S254" s="156">
        <v>3</v>
      </c>
      <c r="T254" s="156">
        <v>2</v>
      </c>
      <c r="U254" s="156">
        <v>1</v>
      </c>
      <c r="V254" s="156">
        <v>2</v>
      </c>
      <c r="W254" s="156">
        <v>1</v>
      </c>
      <c r="X254" s="156">
        <v>1</v>
      </c>
      <c r="Y254" s="156">
        <v>1</v>
      </c>
      <c r="Z254" s="156">
        <v>1</v>
      </c>
      <c r="AA254" s="156">
        <v>1</v>
      </c>
      <c r="AB254" s="156">
        <v>1</v>
      </c>
      <c r="AC254" s="166">
        <v>2562</v>
      </c>
      <c r="AD254" s="430">
        <f t="shared" si="10"/>
        <v>3</v>
      </c>
      <c r="AE254" s="430"/>
      <c r="AF254" s="430"/>
      <c r="AG254" s="430"/>
      <c r="AH254" s="430"/>
      <c r="AI254" s="430"/>
      <c r="AJ254" s="430">
        <v>3</v>
      </c>
      <c r="AK254" s="430"/>
      <c r="AL254" s="430"/>
      <c r="AM254" s="430"/>
      <c r="AN254" s="156" t="s">
        <v>1057</v>
      </c>
      <c r="AO254" s="156"/>
    </row>
    <row r="255" spans="1:118" s="163" customFormat="1" ht="21.75">
      <c r="A255" s="156"/>
      <c r="B255" s="156"/>
      <c r="C255" s="139"/>
      <c r="D255" s="160"/>
      <c r="E255" s="156"/>
      <c r="F255" s="156"/>
      <c r="G255" s="156"/>
      <c r="H255" s="156"/>
      <c r="I255" s="156"/>
      <c r="J255" s="159"/>
      <c r="K255" s="159"/>
      <c r="L255" s="156"/>
      <c r="M255" s="156"/>
      <c r="N255" s="156"/>
      <c r="O255" s="160"/>
      <c r="P255" s="160"/>
      <c r="Q255" s="311"/>
      <c r="R255" s="160"/>
      <c r="S255" s="156"/>
      <c r="T255" s="156"/>
      <c r="U255" s="156"/>
      <c r="V255" s="156"/>
      <c r="W255" s="156"/>
      <c r="X255" s="156"/>
      <c r="Y255" s="156"/>
      <c r="Z255" s="156"/>
      <c r="AA255" s="156"/>
      <c r="AB255" s="156"/>
      <c r="AC255" s="183"/>
      <c r="AD255" s="430"/>
      <c r="AE255" s="430"/>
      <c r="AF255" s="430"/>
      <c r="AG255" s="430"/>
      <c r="AH255" s="430"/>
      <c r="AI255" s="430"/>
      <c r="AJ255" s="430"/>
      <c r="AK255" s="430"/>
      <c r="AL255" s="430"/>
      <c r="AM255" s="430"/>
      <c r="AN255" s="156"/>
      <c r="AO255" s="156"/>
      <c r="AP255" s="162"/>
      <c r="AQ255" s="162"/>
      <c r="AR255" s="162"/>
      <c r="AS255" s="162"/>
      <c r="AT255" s="162"/>
      <c r="AU255" s="162"/>
      <c r="AV255" s="162"/>
      <c r="AW255" s="162"/>
      <c r="AX255" s="162"/>
      <c r="AY255" s="162"/>
      <c r="AZ255" s="162"/>
      <c r="BA255" s="162"/>
      <c r="BB255" s="162"/>
      <c r="BC255" s="162"/>
      <c r="BD255" s="162"/>
      <c r="BE255" s="162"/>
      <c r="BF255" s="162"/>
      <c r="BG255" s="162"/>
      <c r="BH255" s="162"/>
      <c r="BI255" s="162"/>
      <c r="BJ255" s="162"/>
      <c r="BK255" s="162"/>
      <c r="BL255" s="162"/>
      <c r="BM255" s="162"/>
      <c r="BN255" s="162"/>
      <c r="BO255" s="162"/>
      <c r="BP255" s="162"/>
      <c r="BQ255" s="162"/>
      <c r="BR255" s="162"/>
      <c r="BS255" s="162"/>
      <c r="BT255" s="162"/>
      <c r="BU255" s="162"/>
      <c r="BV255" s="162"/>
      <c r="BW255" s="162"/>
      <c r="BX255" s="162"/>
      <c r="BY255" s="162"/>
      <c r="BZ255" s="162"/>
      <c r="CA255" s="162"/>
      <c r="CB255" s="162"/>
      <c r="CC255" s="162"/>
      <c r="CD255" s="162"/>
      <c r="CE255" s="162"/>
      <c r="CF255" s="162"/>
      <c r="CG255" s="162"/>
      <c r="CH255" s="162"/>
      <c r="CI255" s="162"/>
      <c r="CJ255" s="162"/>
      <c r="CK255" s="162"/>
      <c r="CL255" s="162"/>
      <c r="CM255" s="162"/>
      <c r="CN255" s="162"/>
      <c r="CO255" s="162"/>
      <c r="CP255" s="162"/>
      <c r="CQ255" s="162"/>
      <c r="CR255" s="162"/>
      <c r="CS255" s="162"/>
      <c r="CT255" s="162"/>
      <c r="CU255" s="162"/>
      <c r="CV255" s="162"/>
      <c r="CW255" s="162"/>
      <c r="CX255" s="162"/>
      <c r="CY255" s="162"/>
      <c r="CZ255" s="162"/>
      <c r="DA255" s="162"/>
      <c r="DB255" s="162"/>
      <c r="DC255" s="162"/>
      <c r="DD255" s="162"/>
      <c r="DE255" s="162"/>
      <c r="DF255" s="162"/>
      <c r="DG255" s="162"/>
      <c r="DH255" s="162"/>
      <c r="DI255" s="162"/>
      <c r="DJ255" s="162"/>
      <c r="DK255" s="162"/>
      <c r="DL255" s="162"/>
      <c r="DM255" s="162"/>
      <c r="DN255" s="162"/>
    </row>
    <row r="256" spans="1:118" s="163" customFormat="1" ht="21.75">
      <c r="A256" s="156"/>
      <c r="B256" s="156"/>
      <c r="C256" s="399" t="s">
        <v>1541</v>
      </c>
      <c r="D256" s="160"/>
      <c r="E256" s="156"/>
      <c r="F256" s="156"/>
      <c r="G256" s="156"/>
      <c r="H256" s="156"/>
      <c r="I256" s="156"/>
      <c r="J256" s="159"/>
      <c r="K256" s="159"/>
      <c r="L256" s="156"/>
      <c r="M256" s="156"/>
      <c r="N256" s="156"/>
      <c r="O256" s="160"/>
      <c r="P256" s="160"/>
      <c r="Q256" s="311"/>
      <c r="R256" s="160"/>
      <c r="S256" s="156"/>
      <c r="T256" s="156"/>
      <c r="U256" s="156"/>
      <c r="V256" s="156"/>
      <c r="W256" s="156"/>
      <c r="X256" s="156"/>
      <c r="Y256" s="156"/>
      <c r="Z256" s="156"/>
      <c r="AA256" s="156"/>
      <c r="AB256" s="156"/>
      <c r="AC256" s="183"/>
      <c r="AD256" s="430"/>
      <c r="AE256" s="430"/>
      <c r="AF256" s="430"/>
      <c r="AG256" s="430"/>
      <c r="AH256" s="430"/>
      <c r="AI256" s="430"/>
      <c r="AJ256" s="430"/>
      <c r="AK256" s="430"/>
      <c r="AL256" s="430"/>
      <c r="AM256" s="430"/>
      <c r="AN256" s="156"/>
      <c r="AO256" s="156"/>
      <c r="AP256" s="162"/>
      <c r="AQ256" s="162"/>
      <c r="AR256" s="162"/>
      <c r="AS256" s="162"/>
      <c r="AT256" s="162"/>
      <c r="AU256" s="162"/>
      <c r="AV256" s="162"/>
      <c r="AW256" s="162"/>
      <c r="AX256" s="162"/>
      <c r="AY256" s="162"/>
      <c r="AZ256" s="162"/>
      <c r="BA256" s="162"/>
      <c r="BB256" s="162"/>
      <c r="BC256" s="162"/>
      <c r="BD256" s="162"/>
      <c r="BE256" s="162"/>
      <c r="BF256" s="162"/>
      <c r="BG256" s="162"/>
      <c r="BH256" s="162"/>
      <c r="BI256" s="162"/>
      <c r="BJ256" s="162"/>
      <c r="BK256" s="162"/>
      <c r="BL256" s="162"/>
      <c r="BM256" s="162"/>
      <c r="BN256" s="162"/>
      <c r="BO256" s="162"/>
      <c r="BP256" s="162"/>
      <c r="BQ256" s="162"/>
      <c r="BR256" s="162"/>
      <c r="BS256" s="162"/>
      <c r="BT256" s="162"/>
      <c r="BU256" s="162"/>
      <c r="BV256" s="162"/>
      <c r="BW256" s="162"/>
      <c r="BX256" s="162"/>
      <c r="BY256" s="162"/>
      <c r="BZ256" s="162"/>
      <c r="CA256" s="162"/>
      <c r="CB256" s="162"/>
      <c r="CC256" s="162"/>
      <c r="CD256" s="162"/>
      <c r="CE256" s="162"/>
      <c r="CF256" s="162"/>
      <c r="CG256" s="162"/>
      <c r="CH256" s="162"/>
      <c r="CI256" s="162"/>
      <c r="CJ256" s="162"/>
      <c r="CK256" s="162"/>
      <c r="CL256" s="162"/>
      <c r="CM256" s="162"/>
      <c r="CN256" s="162"/>
      <c r="CO256" s="162"/>
      <c r="CP256" s="162"/>
      <c r="CQ256" s="162"/>
      <c r="CR256" s="162"/>
      <c r="CS256" s="162"/>
      <c r="CT256" s="162"/>
      <c r="CU256" s="162"/>
      <c r="CV256" s="162"/>
      <c r="CW256" s="162"/>
      <c r="CX256" s="162"/>
      <c r="CY256" s="162"/>
      <c r="CZ256" s="162"/>
      <c r="DA256" s="162"/>
      <c r="DB256" s="162"/>
      <c r="DC256" s="162"/>
      <c r="DD256" s="162"/>
      <c r="DE256" s="162"/>
      <c r="DF256" s="162"/>
      <c r="DG256" s="162"/>
      <c r="DH256" s="162"/>
      <c r="DI256" s="162"/>
      <c r="DJ256" s="162"/>
      <c r="DK256" s="162"/>
      <c r="DL256" s="162"/>
      <c r="DM256" s="162"/>
      <c r="DN256" s="162"/>
    </row>
    <row r="257" spans="1:118" s="306" customFormat="1" ht="43.5">
      <c r="A257" s="348">
        <v>5</v>
      </c>
      <c r="B257" s="348">
        <v>224</v>
      </c>
      <c r="C257" s="308" t="s">
        <v>1532</v>
      </c>
      <c r="D257" s="298" t="s">
        <v>1531</v>
      </c>
      <c r="E257" s="298" t="s">
        <v>1272</v>
      </c>
      <c r="F257" s="298" t="s">
        <v>877</v>
      </c>
      <c r="G257" s="298" t="s">
        <v>1248</v>
      </c>
      <c r="H257" s="307" t="s">
        <v>490</v>
      </c>
      <c r="I257" s="350">
        <v>238</v>
      </c>
      <c r="J257" s="300">
        <v>17.177900000000001</v>
      </c>
      <c r="K257" s="300">
        <v>103.9935</v>
      </c>
      <c r="L257" s="301" t="s">
        <v>899</v>
      </c>
      <c r="M257" s="301" t="s">
        <v>903</v>
      </c>
      <c r="N257" s="301" t="s">
        <v>899</v>
      </c>
      <c r="O257" s="302" t="s">
        <v>909</v>
      </c>
      <c r="P257" s="303">
        <v>4000</v>
      </c>
      <c r="Q257" s="304">
        <v>2.1</v>
      </c>
      <c r="R257" s="303">
        <v>135</v>
      </c>
      <c r="S257" s="305">
        <v>4</v>
      </c>
      <c r="T257" s="305">
        <v>4</v>
      </c>
      <c r="U257" s="305">
        <v>1</v>
      </c>
      <c r="V257" s="305">
        <v>4</v>
      </c>
      <c r="W257" s="305">
        <v>1</v>
      </c>
      <c r="X257" s="305">
        <v>1</v>
      </c>
      <c r="Y257" s="575">
        <v>1</v>
      </c>
      <c r="Z257" s="575">
        <v>1</v>
      </c>
      <c r="AA257" s="575">
        <v>1</v>
      </c>
      <c r="AB257" s="575">
        <v>1</v>
      </c>
      <c r="AC257" s="300">
        <v>2559</v>
      </c>
      <c r="AD257" s="430">
        <f t="shared" ref="AD257:AD266" si="11">SUM(AE257:AM257)</f>
        <v>6</v>
      </c>
      <c r="AE257" s="430"/>
      <c r="AF257" s="430">
        <v>6</v>
      </c>
      <c r="AG257" s="430"/>
      <c r="AH257" s="430"/>
      <c r="AI257" s="430"/>
      <c r="AJ257" s="430"/>
      <c r="AK257" s="430"/>
      <c r="AL257" s="430"/>
      <c r="AM257" s="430"/>
      <c r="AN257" s="300" t="s">
        <v>1528</v>
      </c>
      <c r="AO257" s="298"/>
    </row>
    <row r="258" spans="1:118" s="309" customFormat="1" ht="43.5">
      <c r="A258" s="348">
        <v>5</v>
      </c>
      <c r="B258" s="348">
        <v>225</v>
      </c>
      <c r="C258" s="284" t="s">
        <v>1533</v>
      </c>
      <c r="D258" s="298" t="s">
        <v>1526</v>
      </c>
      <c r="E258" s="298" t="s">
        <v>1527</v>
      </c>
      <c r="F258" s="298" t="s">
        <v>877</v>
      </c>
      <c r="G258" s="298" t="s">
        <v>1248</v>
      </c>
      <c r="H258" s="307" t="s">
        <v>490</v>
      </c>
      <c r="I258" s="350">
        <v>238</v>
      </c>
      <c r="J258" s="356">
        <v>39.75</v>
      </c>
      <c r="K258" s="356">
        <v>189.05</v>
      </c>
      <c r="L258" s="301" t="s">
        <v>899</v>
      </c>
      <c r="M258" s="301" t="s">
        <v>903</v>
      </c>
      <c r="N258" s="301" t="s">
        <v>965</v>
      </c>
      <c r="O258" s="302" t="s">
        <v>909</v>
      </c>
      <c r="P258" s="302" t="s">
        <v>909</v>
      </c>
      <c r="Q258" s="302" t="s">
        <v>909</v>
      </c>
      <c r="R258" s="302" t="s">
        <v>909</v>
      </c>
      <c r="S258" s="305">
        <v>4</v>
      </c>
      <c r="T258" s="305">
        <v>4</v>
      </c>
      <c r="U258" s="305">
        <v>1</v>
      </c>
      <c r="V258" s="305">
        <v>4</v>
      </c>
      <c r="W258" s="305">
        <v>1</v>
      </c>
      <c r="X258" s="305">
        <v>1</v>
      </c>
      <c r="Y258" s="575">
        <v>1</v>
      </c>
      <c r="Z258" s="575">
        <v>1</v>
      </c>
      <c r="AA258" s="575">
        <v>1</v>
      </c>
      <c r="AB258" s="575">
        <v>1</v>
      </c>
      <c r="AC258" s="300">
        <v>2559</v>
      </c>
      <c r="AD258" s="430">
        <f t="shared" si="11"/>
        <v>17</v>
      </c>
      <c r="AE258" s="430"/>
      <c r="AF258" s="430"/>
      <c r="AG258" s="430">
        <v>17</v>
      </c>
      <c r="AH258" s="430"/>
      <c r="AI258" s="430"/>
      <c r="AJ258" s="430"/>
      <c r="AK258" s="430"/>
      <c r="AL258" s="430"/>
      <c r="AM258" s="430"/>
      <c r="AN258" s="300" t="s">
        <v>1528</v>
      </c>
      <c r="AO258" s="298"/>
    </row>
    <row r="259" spans="1:118" s="309" customFormat="1" ht="43.5">
      <c r="A259" s="348">
        <v>5</v>
      </c>
      <c r="B259" s="348">
        <v>226</v>
      </c>
      <c r="C259" s="284" t="s">
        <v>1592</v>
      </c>
      <c r="D259" s="298" t="s">
        <v>1529</v>
      </c>
      <c r="E259" s="298" t="s">
        <v>1404</v>
      </c>
      <c r="F259" s="298" t="s">
        <v>877</v>
      </c>
      <c r="G259" s="298" t="s">
        <v>1248</v>
      </c>
      <c r="H259" s="307" t="s">
        <v>530</v>
      </c>
      <c r="I259" s="350">
        <v>239</v>
      </c>
      <c r="J259" s="356">
        <v>16.968699999999998</v>
      </c>
      <c r="K259" s="356">
        <v>104.1123</v>
      </c>
      <c r="L259" s="301" t="s">
        <v>899</v>
      </c>
      <c r="M259" s="301" t="s">
        <v>903</v>
      </c>
      <c r="N259" s="301" t="s">
        <v>965</v>
      </c>
      <c r="O259" s="302" t="s">
        <v>909</v>
      </c>
      <c r="P259" s="303">
        <v>1000</v>
      </c>
      <c r="Q259" s="310">
        <v>0.72</v>
      </c>
      <c r="R259" s="303">
        <v>145</v>
      </c>
      <c r="S259" s="305">
        <v>4</v>
      </c>
      <c r="T259" s="305">
        <v>4</v>
      </c>
      <c r="U259" s="305">
        <v>1</v>
      </c>
      <c r="V259" s="305">
        <v>4</v>
      </c>
      <c r="W259" s="305">
        <v>1</v>
      </c>
      <c r="X259" s="305">
        <v>1</v>
      </c>
      <c r="Y259" s="575">
        <v>1</v>
      </c>
      <c r="Z259" s="575">
        <v>1</v>
      </c>
      <c r="AA259" s="575">
        <v>1</v>
      </c>
      <c r="AB259" s="575">
        <v>1</v>
      </c>
      <c r="AC259" s="300">
        <v>2559</v>
      </c>
      <c r="AD259" s="430">
        <f t="shared" si="11"/>
        <v>10</v>
      </c>
      <c r="AE259" s="430"/>
      <c r="AF259" s="430"/>
      <c r="AG259" s="430">
        <v>10</v>
      </c>
      <c r="AH259" s="430"/>
      <c r="AI259" s="430"/>
      <c r="AJ259" s="430"/>
      <c r="AK259" s="430"/>
      <c r="AL259" s="430"/>
      <c r="AM259" s="430"/>
      <c r="AN259" s="300" t="s">
        <v>1528</v>
      </c>
      <c r="AO259" s="298"/>
    </row>
    <row r="260" spans="1:118" s="309" customFormat="1" ht="43.5">
      <c r="A260" s="348">
        <v>5</v>
      </c>
      <c r="B260" s="348">
        <v>227</v>
      </c>
      <c r="C260" s="284" t="s">
        <v>1534</v>
      </c>
      <c r="D260" s="298" t="s">
        <v>1526</v>
      </c>
      <c r="E260" s="298" t="s">
        <v>1527</v>
      </c>
      <c r="F260" s="298" t="s">
        <v>877</v>
      </c>
      <c r="G260" s="298" t="s">
        <v>1248</v>
      </c>
      <c r="H260" s="349" t="s">
        <v>490</v>
      </c>
      <c r="I260" s="350">
        <v>238</v>
      </c>
      <c r="J260" s="300">
        <v>17.101900000000001</v>
      </c>
      <c r="K260" s="300">
        <v>104.0198</v>
      </c>
      <c r="L260" s="301" t="s">
        <v>899</v>
      </c>
      <c r="M260" s="301" t="s">
        <v>903</v>
      </c>
      <c r="N260" s="301" t="s">
        <v>965</v>
      </c>
      <c r="O260" s="302" t="s">
        <v>909</v>
      </c>
      <c r="P260" s="303">
        <v>1000</v>
      </c>
      <c r="Q260" s="304">
        <v>1</v>
      </c>
      <c r="R260" s="303">
        <v>71</v>
      </c>
      <c r="S260" s="305">
        <v>4</v>
      </c>
      <c r="T260" s="305">
        <v>4</v>
      </c>
      <c r="U260" s="305">
        <v>1</v>
      </c>
      <c r="V260" s="305">
        <v>4</v>
      </c>
      <c r="W260" s="305">
        <v>1</v>
      </c>
      <c r="X260" s="305">
        <v>1</v>
      </c>
      <c r="Y260" s="575">
        <v>1</v>
      </c>
      <c r="Z260" s="575">
        <v>1</v>
      </c>
      <c r="AA260" s="575">
        <v>1</v>
      </c>
      <c r="AB260" s="575">
        <v>1</v>
      </c>
      <c r="AC260" s="300">
        <v>2559</v>
      </c>
      <c r="AD260" s="430">
        <f t="shared" si="11"/>
        <v>45</v>
      </c>
      <c r="AE260" s="430"/>
      <c r="AF260" s="430"/>
      <c r="AG260" s="430">
        <v>45</v>
      </c>
      <c r="AH260" s="430"/>
      <c r="AI260" s="430"/>
      <c r="AJ260" s="430"/>
      <c r="AK260" s="430"/>
      <c r="AL260" s="430"/>
      <c r="AM260" s="430"/>
      <c r="AN260" s="300" t="s">
        <v>1528</v>
      </c>
      <c r="AO260" s="298"/>
    </row>
    <row r="261" spans="1:118" s="309" customFormat="1">
      <c r="A261" s="348">
        <v>5</v>
      </c>
      <c r="B261" s="348">
        <v>228</v>
      </c>
      <c r="C261" s="284" t="s">
        <v>1535</v>
      </c>
      <c r="D261" s="298" t="s">
        <v>1527</v>
      </c>
      <c r="E261" s="298" t="s">
        <v>1527</v>
      </c>
      <c r="F261" s="298" t="s">
        <v>877</v>
      </c>
      <c r="G261" s="298" t="s">
        <v>1248</v>
      </c>
      <c r="H261" s="349" t="s">
        <v>490</v>
      </c>
      <c r="I261" s="350">
        <v>238</v>
      </c>
      <c r="J261" s="356">
        <v>17.085699999999999</v>
      </c>
      <c r="K261" s="356">
        <v>104.035</v>
      </c>
      <c r="L261" s="301" t="s">
        <v>899</v>
      </c>
      <c r="M261" s="301" t="s">
        <v>903</v>
      </c>
      <c r="N261" s="301" t="s">
        <v>903</v>
      </c>
      <c r="O261" s="302" t="s">
        <v>909</v>
      </c>
      <c r="P261" s="303">
        <v>1000</v>
      </c>
      <c r="Q261" s="304">
        <v>0.72</v>
      </c>
      <c r="R261" s="303">
        <v>46</v>
      </c>
      <c r="S261" s="305">
        <v>4</v>
      </c>
      <c r="T261" s="305">
        <v>4</v>
      </c>
      <c r="U261" s="305">
        <v>1</v>
      </c>
      <c r="V261" s="305">
        <v>4</v>
      </c>
      <c r="W261" s="305">
        <v>1</v>
      </c>
      <c r="X261" s="305">
        <v>1</v>
      </c>
      <c r="Y261" s="575">
        <v>1</v>
      </c>
      <c r="Z261" s="575">
        <v>1</v>
      </c>
      <c r="AA261" s="575">
        <v>1</v>
      </c>
      <c r="AB261" s="575">
        <v>1</v>
      </c>
      <c r="AC261" s="300">
        <v>2559</v>
      </c>
      <c r="AD261" s="430">
        <f t="shared" si="11"/>
        <v>4</v>
      </c>
      <c r="AE261" s="430"/>
      <c r="AF261" s="430"/>
      <c r="AG261" s="430">
        <v>4</v>
      </c>
      <c r="AH261" s="430"/>
      <c r="AI261" s="430"/>
      <c r="AJ261" s="430"/>
      <c r="AK261" s="430"/>
      <c r="AL261" s="430"/>
      <c r="AM261" s="430"/>
      <c r="AN261" s="300" t="s">
        <v>1528</v>
      </c>
      <c r="AO261" s="298"/>
    </row>
    <row r="262" spans="1:118" s="309" customFormat="1">
      <c r="A262" s="348">
        <v>5</v>
      </c>
      <c r="B262" s="348">
        <v>229</v>
      </c>
      <c r="C262" s="284" t="s">
        <v>1536</v>
      </c>
      <c r="D262" s="298" t="s">
        <v>1404</v>
      </c>
      <c r="E262" s="298" t="s">
        <v>1404</v>
      </c>
      <c r="F262" s="298" t="s">
        <v>1279</v>
      </c>
      <c r="G262" s="298" t="s">
        <v>1248</v>
      </c>
      <c r="H262" s="349" t="s">
        <v>490</v>
      </c>
      <c r="I262" s="350">
        <v>238</v>
      </c>
      <c r="J262" s="356">
        <v>16.9862</v>
      </c>
      <c r="K262" s="356">
        <v>104.111</v>
      </c>
      <c r="L262" s="301" t="s">
        <v>899</v>
      </c>
      <c r="M262" s="301" t="s">
        <v>903</v>
      </c>
      <c r="N262" s="301" t="s">
        <v>965</v>
      </c>
      <c r="O262" s="302" t="s">
        <v>909</v>
      </c>
      <c r="P262" s="303">
        <v>1000</v>
      </c>
      <c r="Q262" s="304">
        <v>1.82</v>
      </c>
      <c r="R262" s="303">
        <v>180</v>
      </c>
      <c r="S262" s="305">
        <v>4</v>
      </c>
      <c r="T262" s="305">
        <v>4</v>
      </c>
      <c r="U262" s="305">
        <v>1</v>
      </c>
      <c r="V262" s="305">
        <v>4</v>
      </c>
      <c r="W262" s="305">
        <v>1</v>
      </c>
      <c r="X262" s="305">
        <v>1</v>
      </c>
      <c r="Y262" s="575">
        <v>1</v>
      </c>
      <c r="Z262" s="575">
        <v>1</v>
      </c>
      <c r="AA262" s="575">
        <v>1</v>
      </c>
      <c r="AB262" s="575">
        <v>1</v>
      </c>
      <c r="AC262" s="300">
        <v>2559</v>
      </c>
      <c r="AD262" s="430">
        <f t="shared" si="11"/>
        <v>10</v>
      </c>
      <c r="AE262" s="430"/>
      <c r="AF262" s="430"/>
      <c r="AG262" s="430">
        <v>10</v>
      </c>
      <c r="AH262" s="430"/>
      <c r="AI262" s="430"/>
      <c r="AJ262" s="430"/>
      <c r="AK262" s="430"/>
      <c r="AL262" s="430"/>
      <c r="AM262" s="430"/>
      <c r="AN262" s="300" t="s">
        <v>1528</v>
      </c>
      <c r="AO262" s="298"/>
    </row>
    <row r="263" spans="1:118" s="309" customFormat="1">
      <c r="A263" s="348">
        <v>5</v>
      </c>
      <c r="B263" s="348">
        <v>230</v>
      </c>
      <c r="C263" s="284" t="s">
        <v>1537</v>
      </c>
      <c r="D263" s="298" t="s">
        <v>1530</v>
      </c>
      <c r="E263" s="298" t="s">
        <v>1527</v>
      </c>
      <c r="F263" s="298" t="s">
        <v>877</v>
      </c>
      <c r="G263" s="298" t="s">
        <v>1248</v>
      </c>
      <c r="H263" s="349" t="s">
        <v>490</v>
      </c>
      <c r="I263" s="350">
        <v>238</v>
      </c>
      <c r="J263" s="356">
        <v>17.087299999999999</v>
      </c>
      <c r="K263" s="356">
        <v>103.751</v>
      </c>
      <c r="L263" s="301" t="s">
        <v>899</v>
      </c>
      <c r="M263" s="301" t="s">
        <v>903</v>
      </c>
      <c r="N263" s="301" t="s">
        <v>965</v>
      </c>
      <c r="O263" s="302" t="s">
        <v>909</v>
      </c>
      <c r="P263" s="303">
        <v>1000</v>
      </c>
      <c r="Q263" s="304">
        <v>1.27</v>
      </c>
      <c r="R263" s="303">
        <v>50</v>
      </c>
      <c r="S263" s="305">
        <v>4</v>
      </c>
      <c r="T263" s="305">
        <v>4</v>
      </c>
      <c r="U263" s="305">
        <v>1</v>
      </c>
      <c r="V263" s="305">
        <v>4</v>
      </c>
      <c r="W263" s="305">
        <v>1</v>
      </c>
      <c r="X263" s="305">
        <v>1</v>
      </c>
      <c r="Y263" s="575">
        <v>1</v>
      </c>
      <c r="Z263" s="575">
        <v>1</v>
      </c>
      <c r="AA263" s="575">
        <v>1</v>
      </c>
      <c r="AB263" s="575">
        <v>1</v>
      </c>
      <c r="AC263" s="300">
        <v>2559</v>
      </c>
      <c r="AD263" s="430">
        <f t="shared" si="11"/>
        <v>5</v>
      </c>
      <c r="AE263" s="430"/>
      <c r="AF263" s="430"/>
      <c r="AG263" s="430">
        <v>5</v>
      </c>
      <c r="AH263" s="430"/>
      <c r="AI263" s="430"/>
      <c r="AJ263" s="430"/>
      <c r="AK263" s="430"/>
      <c r="AL263" s="430"/>
      <c r="AM263" s="430"/>
      <c r="AN263" s="300" t="s">
        <v>1528</v>
      </c>
      <c r="AO263" s="298"/>
    </row>
    <row r="264" spans="1:118" s="309" customFormat="1" ht="43.5">
      <c r="A264" s="348">
        <v>5</v>
      </c>
      <c r="B264" s="348">
        <v>231</v>
      </c>
      <c r="C264" s="284" t="s">
        <v>1538</v>
      </c>
      <c r="D264" s="298" t="s">
        <v>1077</v>
      </c>
      <c r="E264" s="298" t="s">
        <v>908</v>
      </c>
      <c r="F264" s="298" t="s">
        <v>877</v>
      </c>
      <c r="G264" s="298" t="s">
        <v>1248</v>
      </c>
      <c r="H264" s="349" t="s">
        <v>490</v>
      </c>
      <c r="I264" s="350">
        <v>238</v>
      </c>
      <c r="J264" s="356">
        <v>17.029800000000002</v>
      </c>
      <c r="K264" s="356">
        <v>104.0911</v>
      </c>
      <c r="L264" s="301" t="s">
        <v>899</v>
      </c>
      <c r="M264" s="301" t="s">
        <v>903</v>
      </c>
      <c r="N264" s="301" t="s">
        <v>907</v>
      </c>
      <c r="O264" s="302" t="s">
        <v>909</v>
      </c>
      <c r="P264" s="303">
        <v>1000</v>
      </c>
      <c r="Q264" s="304">
        <v>0.65</v>
      </c>
      <c r="R264" s="303">
        <v>125</v>
      </c>
      <c r="S264" s="305">
        <v>4</v>
      </c>
      <c r="T264" s="305">
        <v>4</v>
      </c>
      <c r="U264" s="305">
        <v>1</v>
      </c>
      <c r="V264" s="305">
        <v>4</v>
      </c>
      <c r="W264" s="305">
        <v>1</v>
      </c>
      <c r="X264" s="305">
        <v>1</v>
      </c>
      <c r="Y264" s="575">
        <v>1</v>
      </c>
      <c r="Z264" s="575">
        <v>1</v>
      </c>
      <c r="AA264" s="575">
        <v>1</v>
      </c>
      <c r="AB264" s="575">
        <v>1</v>
      </c>
      <c r="AC264" s="300">
        <v>2559</v>
      </c>
      <c r="AD264" s="430">
        <f t="shared" si="11"/>
        <v>25</v>
      </c>
      <c r="AE264" s="430"/>
      <c r="AF264" s="430"/>
      <c r="AG264" s="430">
        <v>25</v>
      </c>
      <c r="AH264" s="430"/>
      <c r="AI264" s="430"/>
      <c r="AJ264" s="430"/>
      <c r="AK264" s="430"/>
      <c r="AL264" s="430"/>
      <c r="AM264" s="430"/>
      <c r="AN264" s="300" t="s">
        <v>1528</v>
      </c>
      <c r="AO264" s="298"/>
    </row>
    <row r="265" spans="1:118" s="309" customFormat="1" ht="43.5">
      <c r="A265" s="348">
        <v>5</v>
      </c>
      <c r="B265" s="348">
        <v>232</v>
      </c>
      <c r="C265" s="284" t="s">
        <v>1539</v>
      </c>
      <c r="D265" s="298" t="s">
        <v>1526</v>
      </c>
      <c r="E265" s="298" t="s">
        <v>1527</v>
      </c>
      <c r="F265" s="298" t="s">
        <v>877</v>
      </c>
      <c r="G265" s="298" t="s">
        <v>1248</v>
      </c>
      <c r="H265" s="349" t="s">
        <v>490</v>
      </c>
      <c r="I265" s="350">
        <v>238</v>
      </c>
      <c r="J265" s="356">
        <v>39.75</v>
      </c>
      <c r="K265" s="356">
        <v>189.05</v>
      </c>
      <c r="L265" s="301" t="s">
        <v>899</v>
      </c>
      <c r="M265" s="301" t="s">
        <v>903</v>
      </c>
      <c r="N265" s="301" t="s">
        <v>965</v>
      </c>
      <c r="O265" s="302" t="s">
        <v>909</v>
      </c>
      <c r="P265" s="302" t="s">
        <v>909</v>
      </c>
      <c r="Q265" s="302" t="s">
        <v>909</v>
      </c>
      <c r="R265" s="302" t="s">
        <v>909</v>
      </c>
      <c r="S265" s="305">
        <v>4</v>
      </c>
      <c r="T265" s="305">
        <v>4</v>
      </c>
      <c r="U265" s="305">
        <v>1</v>
      </c>
      <c r="V265" s="305">
        <v>4</v>
      </c>
      <c r="W265" s="305">
        <v>1</v>
      </c>
      <c r="X265" s="305">
        <v>1</v>
      </c>
      <c r="Y265" s="575">
        <v>1</v>
      </c>
      <c r="Z265" s="575">
        <v>1</v>
      </c>
      <c r="AA265" s="575">
        <v>1</v>
      </c>
      <c r="AB265" s="575">
        <v>1</v>
      </c>
      <c r="AC265" s="300">
        <v>2559</v>
      </c>
      <c r="AD265" s="430">
        <f t="shared" si="11"/>
        <v>10</v>
      </c>
      <c r="AE265" s="430"/>
      <c r="AF265" s="430"/>
      <c r="AG265" s="430">
        <v>10</v>
      </c>
      <c r="AH265" s="430"/>
      <c r="AI265" s="430"/>
      <c r="AJ265" s="430"/>
      <c r="AK265" s="430"/>
      <c r="AL265" s="430"/>
      <c r="AM265" s="430"/>
      <c r="AN265" s="300" t="s">
        <v>1528</v>
      </c>
      <c r="AO265" s="298"/>
    </row>
    <row r="266" spans="1:118" s="306" customFormat="1" ht="43.5">
      <c r="A266" s="348">
        <v>5</v>
      </c>
      <c r="B266" s="348">
        <v>233</v>
      </c>
      <c r="C266" s="308" t="s">
        <v>1540</v>
      </c>
      <c r="D266" s="298" t="s">
        <v>1531</v>
      </c>
      <c r="E266" s="298" t="s">
        <v>1272</v>
      </c>
      <c r="F266" s="298" t="s">
        <v>877</v>
      </c>
      <c r="G266" s="298" t="s">
        <v>1248</v>
      </c>
      <c r="H266" s="307" t="s">
        <v>490</v>
      </c>
      <c r="I266" s="350">
        <v>238</v>
      </c>
      <c r="J266" s="300">
        <v>17.177900000000001</v>
      </c>
      <c r="K266" s="300">
        <v>103.9935</v>
      </c>
      <c r="L266" s="301" t="s">
        <v>899</v>
      </c>
      <c r="M266" s="301" t="s">
        <v>903</v>
      </c>
      <c r="N266" s="301" t="s">
        <v>899</v>
      </c>
      <c r="O266" s="302" t="s">
        <v>909</v>
      </c>
      <c r="P266" s="303">
        <v>4000</v>
      </c>
      <c r="Q266" s="304">
        <v>2.1</v>
      </c>
      <c r="R266" s="303">
        <v>135</v>
      </c>
      <c r="S266" s="305">
        <v>4</v>
      </c>
      <c r="T266" s="305">
        <v>4</v>
      </c>
      <c r="U266" s="305">
        <v>1</v>
      </c>
      <c r="V266" s="305">
        <v>4</v>
      </c>
      <c r="W266" s="305">
        <v>1</v>
      </c>
      <c r="X266" s="305">
        <v>1</v>
      </c>
      <c r="Y266" s="575">
        <v>1</v>
      </c>
      <c r="Z266" s="575">
        <v>1</v>
      </c>
      <c r="AA266" s="575">
        <v>1</v>
      </c>
      <c r="AB266" s="575">
        <v>1</v>
      </c>
      <c r="AC266" s="300">
        <v>2560</v>
      </c>
      <c r="AD266" s="430">
        <f t="shared" si="11"/>
        <v>7</v>
      </c>
      <c r="AE266" s="430"/>
      <c r="AF266" s="430"/>
      <c r="AG266" s="430"/>
      <c r="AH266" s="430">
        <v>7</v>
      </c>
      <c r="AI266" s="430"/>
      <c r="AJ266" s="430"/>
      <c r="AK266" s="430"/>
      <c r="AL266" s="430"/>
      <c r="AM266" s="430"/>
      <c r="AN266" s="300" t="s">
        <v>1528</v>
      </c>
      <c r="AO266" s="298"/>
    </row>
    <row r="267" spans="1:118" s="306" customFormat="1" ht="21.75">
      <c r="A267" s="297"/>
      <c r="B267" s="297"/>
      <c r="C267" s="308"/>
      <c r="D267" s="298"/>
      <c r="E267" s="298"/>
      <c r="F267" s="298"/>
      <c r="G267" s="298"/>
      <c r="H267" s="307"/>
      <c r="I267" s="299"/>
      <c r="J267" s="300"/>
      <c r="K267" s="300"/>
      <c r="L267" s="301"/>
      <c r="M267" s="301"/>
      <c r="N267" s="301"/>
      <c r="O267" s="302"/>
      <c r="P267" s="303"/>
      <c r="Q267" s="304"/>
      <c r="R267" s="303"/>
      <c r="S267" s="305"/>
      <c r="T267" s="305"/>
      <c r="U267" s="305"/>
      <c r="V267" s="305"/>
      <c r="W267" s="305"/>
      <c r="X267" s="305"/>
      <c r="Y267" s="305"/>
      <c r="Z267" s="305"/>
      <c r="AA267" s="300"/>
      <c r="AB267" s="356"/>
      <c r="AC267" s="300"/>
      <c r="AD267" s="430"/>
      <c r="AE267" s="430"/>
      <c r="AF267" s="430"/>
      <c r="AG267" s="430"/>
      <c r="AH267" s="430"/>
      <c r="AI267" s="430"/>
      <c r="AJ267" s="430"/>
      <c r="AK267" s="430"/>
      <c r="AL267" s="430"/>
      <c r="AM267" s="430"/>
      <c r="AN267" s="300"/>
      <c r="AO267" s="298"/>
    </row>
    <row r="268" spans="1:118" s="163" customFormat="1">
      <c r="A268" s="386"/>
      <c r="B268" s="386"/>
      <c r="C268" s="128" t="s">
        <v>889</v>
      </c>
      <c r="D268" s="385"/>
      <c r="E268" s="386"/>
      <c r="F268" s="386"/>
      <c r="G268" s="386"/>
      <c r="H268" s="386"/>
      <c r="I268" s="386"/>
      <c r="J268" s="387"/>
      <c r="K268" s="387"/>
      <c r="L268" s="386"/>
      <c r="M268" s="386"/>
      <c r="N268" s="386"/>
      <c r="O268" s="385"/>
      <c r="P268" s="385"/>
      <c r="Q268" s="388"/>
      <c r="R268" s="385"/>
      <c r="S268" s="386"/>
      <c r="T268" s="386"/>
      <c r="U268" s="386"/>
      <c r="V268" s="386"/>
      <c r="W268" s="386"/>
      <c r="X268" s="386"/>
      <c r="Y268" s="386"/>
      <c r="Z268" s="386"/>
      <c r="AA268" s="386"/>
      <c r="AB268" s="386"/>
      <c r="AC268" s="389"/>
      <c r="AD268" s="424">
        <f>SUM(AD270:AD353)</f>
        <v>306.2</v>
      </c>
      <c r="AE268" s="424">
        <f>SUM(AE273:AE353)</f>
        <v>3.5</v>
      </c>
      <c r="AF268" s="424">
        <f>SUM(AF273:AF353)</f>
        <v>9.2000000000000011</v>
      </c>
      <c r="AG268" s="424">
        <f>SUM(AG273:AG353)</f>
        <v>0</v>
      </c>
      <c r="AH268" s="424">
        <f>SUM(AH270:AH353)</f>
        <v>165.70000000000002</v>
      </c>
      <c r="AI268" s="424">
        <f>SUM(AI270:AI353)</f>
        <v>79</v>
      </c>
      <c r="AJ268" s="424">
        <f>SUM(AJ273:AJ353)</f>
        <v>31</v>
      </c>
      <c r="AK268" s="424">
        <f>SUM(AK273:AK353)</f>
        <v>9.8000000000000007</v>
      </c>
      <c r="AL268" s="424">
        <f>SUM(AL273:AL353)</f>
        <v>4</v>
      </c>
      <c r="AM268" s="424">
        <f>SUM(AM273:AM353)</f>
        <v>4</v>
      </c>
      <c r="AN268" s="386"/>
      <c r="AO268" s="386"/>
      <c r="AP268" s="162"/>
      <c r="AQ268" s="162"/>
      <c r="AR268" s="162"/>
      <c r="AS268" s="162"/>
      <c r="AT268" s="162"/>
      <c r="AU268" s="162"/>
      <c r="AV268" s="162"/>
      <c r="AW268" s="162"/>
      <c r="AX268" s="162"/>
      <c r="AY268" s="162"/>
      <c r="AZ268" s="162"/>
      <c r="BA268" s="162"/>
      <c r="BB268" s="162"/>
      <c r="BC268" s="162"/>
      <c r="BD268" s="162"/>
      <c r="BE268" s="162"/>
      <c r="BF268" s="162"/>
      <c r="BG268" s="162"/>
      <c r="BH268" s="162"/>
      <c r="BI268" s="162"/>
      <c r="BJ268" s="162"/>
      <c r="BK268" s="162"/>
      <c r="BL268" s="162"/>
      <c r="BM268" s="162"/>
      <c r="BN268" s="162"/>
      <c r="BO268" s="162"/>
      <c r="BP268" s="162"/>
      <c r="BQ268" s="162"/>
      <c r="BR268" s="162"/>
      <c r="BS268" s="162"/>
      <c r="BT268" s="162"/>
      <c r="BU268" s="162"/>
      <c r="BV268" s="162"/>
      <c r="BW268" s="162"/>
      <c r="BX268" s="162"/>
      <c r="BY268" s="162"/>
      <c r="BZ268" s="162"/>
      <c r="CA268" s="162"/>
      <c r="CB268" s="162"/>
      <c r="CC268" s="162"/>
      <c r="CD268" s="162"/>
      <c r="CE268" s="162"/>
      <c r="CF268" s="162"/>
      <c r="CG268" s="162"/>
      <c r="CH268" s="162"/>
      <c r="CI268" s="162"/>
      <c r="CJ268" s="162"/>
      <c r="CK268" s="162"/>
      <c r="CL268" s="162"/>
      <c r="CM268" s="162"/>
      <c r="CN268" s="162"/>
      <c r="CO268" s="162"/>
      <c r="CP268" s="162"/>
      <c r="CQ268" s="162"/>
      <c r="CR268" s="162"/>
      <c r="CS268" s="162"/>
      <c r="CT268" s="162"/>
      <c r="CU268" s="162"/>
      <c r="CV268" s="162"/>
      <c r="CW268" s="162"/>
      <c r="CX268" s="162"/>
      <c r="CY268" s="162"/>
      <c r="CZ268" s="162"/>
      <c r="DA268" s="162"/>
      <c r="DB268" s="162"/>
      <c r="DC268" s="162"/>
      <c r="DD268" s="162"/>
      <c r="DE268" s="162"/>
      <c r="DF268" s="162"/>
      <c r="DG268" s="162"/>
      <c r="DH268" s="162"/>
      <c r="DI268" s="162"/>
      <c r="DJ268" s="162"/>
      <c r="DK268" s="162"/>
      <c r="DL268" s="162"/>
      <c r="DM268" s="162"/>
      <c r="DN268" s="162"/>
    </row>
    <row r="269" spans="1:118" s="163" customFormat="1" ht="21.75">
      <c r="A269" s="397"/>
      <c r="B269" s="397"/>
      <c r="C269" s="400" t="s">
        <v>1635</v>
      </c>
      <c r="D269" s="411"/>
      <c r="E269" s="397"/>
      <c r="F269" s="397"/>
      <c r="G269" s="397"/>
      <c r="H269" s="397"/>
      <c r="I269" s="397"/>
      <c r="J269" s="395"/>
      <c r="K269" s="395"/>
      <c r="L269" s="397"/>
      <c r="M269" s="397"/>
      <c r="N269" s="397"/>
      <c r="O269" s="411"/>
      <c r="P269" s="411"/>
      <c r="Q269" s="412"/>
      <c r="R269" s="411"/>
      <c r="S269" s="397"/>
      <c r="T269" s="397"/>
      <c r="U269" s="397"/>
      <c r="V269" s="397"/>
      <c r="W269" s="397"/>
      <c r="X269" s="397"/>
      <c r="Y269" s="397"/>
      <c r="Z269" s="397"/>
      <c r="AA269" s="397"/>
      <c r="AB269" s="397"/>
      <c r="AC269" s="413"/>
      <c r="AD269" s="462"/>
      <c r="AE269" s="462"/>
      <c r="AF269" s="462"/>
      <c r="AG269" s="462"/>
      <c r="AH269" s="462"/>
      <c r="AI269" s="462"/>
      <c r="AJ269" s="462"/>
      <c r="AK269" s="462"/>
      <c r="AL269" s="462"/>
      <c r="AM269" s="462"/>
      <c r="AN269" s="397"/>
      <c r="AO269" s="397"/>
      <c r="AP269" s="162"/>
      <c r="AQ269" s="162"/>
      <c r="AR269" s="162"/>
      <c r="AS269" s="162"/>
      <c r="AT269" s="162"/>
      <c r="AU269" s="162"/>
      <c r="AV269" s="162"/>
      <c r="AW269" s="162"/>
      <c r="AX269" s="162"/>
      <c r="AY269" s="162"/>
      <c r="AZ269" s="162"/>
      <c r="BA269" s="162"/>
      <c r="BB269" s="162"/>
      <c r="BC269" s="162"/>
      <c r="BD269" s="162"/>
      <c r="BE269" s="162"/>
      <c r="BF269" s="162"/>
      <c r="BG269" s="162"/>
      <c r="BH269" s="162"/>
      <c r="BI269" s="162"/>
      <c r="BJ269" s="162"/>
      <c r="BK269" s="162"/>
      <c r="BL269" s="162"/>
      <c r="BM269" s="162"/>
      <c r="BN269" s="162"/>
      <c r="BO269" s="162"/>
      <c r="BP269" s="162"/>
      <c r="BQ269" s="162"/>
      <c r="BR269" s="162"/>
      <c r="BS269" s="162"/>
      <c r="BT269" s="162"/>
      <c r="BU269" s="162"/>
      <c r="BV269" s="162"/>
      <c r="BW269" s="162"/>
      <c r="BX269" s="162"/>
      <c r="BY269" s="162"/>
      <c r="BZ269" s="162"/>
      <c r="CA269" s="162"/>
      <c r="CB269" s="162"/>
      <c r="CC269" s="162"/>
      <c r="CD269" s="162"/>
      <c r="CE269" s="162"/>
      <c r="CF269" s="162"/>
      <c r="CG269" s="162"/>
      <c r="CH269" s="162"/>
      <c r="CI269" s="162"/>
      <c r="CJ269" s="162"/>
      <c r="CK269" s="162"/>
      <c r="CL269" s="162"/>
      <c r="CM269" s="162"/>
      <c r="CN269" s="162"/>
      <c r="CO269" s="162"/>
      <c r="CP269" s="162"/>
      <c r="CQ269" s="162"/>
      <c r="CR269" s="162"/>
      <c r="CS269" s="162"/>
      <c r="CT269" s="162"/>
      <c r="CU269" s="162"/>
      <c r="CV269" s="162"/>
      <c r="CW269" s="162"/>
      <c r="CX269" s="162"/>
      <c r="CY269" s="162"/>
      <c r="CZ269" s="162"/>
      <c r="DA269" s="162"/>
      <c r="DB269" s="162"/>
      <c r="DC269" s="162"/>
      <c r="DD269" s="162"/>
      <c r="DE269" s="162"/>
      <c r="DF269" s="162"/>
      <c r="DG269" s="162"/>
      <c r="DH269" s="162"/>
      <c r="DI269" s="162"/>
      <c r="DJ269" s="162"/>
      <c r="DK269" s="162"/>
      <c r="DL269" s="162"/>
      <c r="DM269" s="162"/>
      <c r="DN269" s="162"/>
    </row>
    <row r="270" spans="1:118" s="163" customFormat="1">
      <c r="A270" s="156">
        <v>5</v>
      </c>
      <c r="B270" s="156">
        <v>234</v>
      </c>
      <c r="C270" s="100" t="s">
        <v>1626</v>
      </c>
      <c r="D270" s="160" t="s">
        <v>1618</v>
      </c>
      <c r="E270" s="156" t="s">
        <v>1618</v>
      </c>
      <c r="F270" s="156" t="s">
        <v>877</v>
      </c>
      <c r="G270" s="156" t="s">
        <v>975</v>
      </c>
      <c r="H270" s="93" t="s">
        <v>490</v>
      </c>
      <c r="I270" s="364" t="s">
        <v>1355</v>
      </c>
      <c r="J270" s="396">
        <v>17.466288500000001</v>
      </c>
      <c r="K270" s="396">
        <v>102.77335050000001</v>
      </c>
      <c r="L270" s="156">
        <v>2</v>
      </c>
      <c r="M270" s="156">
        <v>7</v>
      </c>
      <c r="N270" s="156">
        <v>7</v>
      </c>
      <c r="O270" s="160"/>
      <c r="P270" s="160"/>
      <c r="Q270" s="311"/>
      <c r="R270" s="160"/>
      <c r="S270" s="168">
        <v>1</v>
      </c>
      <c r="T270" s="168">
        <v>1</v>
      </c>
      <c r="U270" s="168">
        <v>1</v>
      </c>
      <c r="V270" s="168">
        <v>4</v>
      </c>
      <c r="W270" s="168">
        <v>1</v>
      </c>
      <c r="X270" s="168">
        <v>1</v>
      </c>
      <c r="Y270" s="575">
        <v>1</v>
      </c>
      <c r="Z270" s="575">
        <v>1</v>
      </c>
      <c r="AA270" s="575">
        <v>1</v>
      </c>
      <c r="AB270" s="575">
        <v>1</v>
      </c>
      <c r="AC270" s="161">
        <v>2560</v>
      </c>
      <c r="AD270" s="430">
        <f>SUM(AH270:AL270)</f>
        <v>13.5</v>
      </c>
      <c r="AE270" s="430"/>
      <c r="AF270" s="430"/>
      <c r="AG270" s="430"/>
      <c r="AH270" s="430">
        <v>8.5</v>
      </c>
      <c r="AI270" s="430">
        <v>5</v>
      </c>
      <c r="AJ270" s="430"/>
      <c r="AK270" s="430"/>
      <c r="AL270" s="430"/>
      <c r="AM270" s="430"/>
      <c r="AN270" s="156" t="s">
        <v>1634</v>
      </c>
      <c r="AO270" s="156"/>
      <c r="AP270" s="162"/>
      <c r="AQ270" s="162"/>
      <c r="AR270" s="162"/>
      <c r="AS270" s="162"/>
      <c r="AT270" s="162"/>
      <c r="AU270" s="162"/>
      <c r="AV270" s="162"/>
      <c r="AW270" s="162"/>
      <c r="AX270" s="162"/>
      <c r="AY270" s="162"/>
      <c r="AZ270" s="162"/>
      <c r="BA270" s="162"/>
      <c r="BB270" s="162"/>
      <c r="BC270" s="162"/>
      <c r="BD270" s="162"/>
      <c r="BE270" s="162"/>
      <c r="BF270" s="162"/>
      <c r="BG270" s="162"/>
      <c r="BH270" s="162"/>
      <c r="BI270" s="162"/>
      <c r="BJ270" s="162"/>
      <c r="BK270" s="162"/>
      <c r="BL270" s="162"/>
      <c r="BM270" s="162"/>
      <c r="BN270" s="162"/>
      <c r="BO270" s="162"/>
      <c r="BP270" s="162"/>
      <c r="BQ270" s="162"/>
      <c r="BR270" s="162"/>
      <c r="BS270" s="162"/>
      <c r="BT270" s="162"/>
      <c r="BU270" s="162"/>
      <c r="BV270" s="162"/>
      <c r="BW270" s="162"/>
      <c r="BX270" s="162"/>
      <c r="BY270" s="162"/>
      <c r="BZ270" s="162"/>
      <c r="CA270" s="162"/>
      <c r="CB270" s="162"/>
      <c r="CC270" s="162"/>
      <c r="CD270" s="162"/>
      <c r="CE270" s="162"/>
      <c r="CF270" s="162"/>
      <c r="CG270" s="162"/>
      <c r="CH270" s="162"/>
      <c r="CI270" s="162"/>
      <c r="CJ270" s="162"/>
      <c r="CK270" s="162"/>
      <c r="CL270" s="162"/>
      <c r="CM270" s="162"/>
      <c r="CN270" s="162"/>
      <c r="CO270" s="162"/>
      <c r="CP270" s="162"/>
      <c r="CQ270" s="162"/>
      <c r="CR270" s="162"/>
      <c r="CS270" s="162"/>
      <c r="CT270" s="162"/>
      <c r="CU270" s="162"/>
      <c r="CV270" s="162"/>
      <c r="CW270" s="162"/>
      <c r="CX270" s="162"/>
      <c r="CY270" s="162"/>
      <c r="CZ270" s="162"/>
      <c r="DA270" s="162"/>
      <c r="DB270" s="162"/>
      <c r="DC270" s="162"/>
      <c r="DD270" s="162"/>
      <c r="DE270" s="162"/>
      <c r="DF270" s="162"/>
      <c r="DG270" s="162"/>
      <c r="DH270" s="162"/>
      <c r="DI270" s="162"/>
      <c r="DJ270" s="162"/>
      <c r="DK270" s="162"/>
      <c r="DL270" s="162"/>
      <c r="DM270" s="162"/>
      <c r="DN270" s="162"/>
    </row>
    <row r="271" spans="1:118" s="163" customFormat="1" ht="21.75">
      <c r="A271" s="156"/>
      <c r="B271" s="156"/>
      <c r="C271" s="100"/>
      <c r="D271" s="160"/>
      <c r="E271" s="156"/>
      <c r="F271" s="156"/>
      <c r="G271" s="156"/>
      <c r="H271" s="93"/>
      <c r="I271" s="364"/>
      <c r="J271" s="396"/>
      <c r="K271" s="396"/>
      <c r="L271" s="156"/>
      <c r="M271" s="156"/>
      <c r="N271" s="156"/>
      <c r="O271" s="160"/>
      <c r="P271" s="160"/>
      <c r="Q271" s="311"/>
      <c r="R271" s="160"/>
      <c r="S271" s="168"/>
      <c r="T271" s="168"/>
      <c r="U271" s="168"/>
      <c r="V271" s="168"/>
      <c r="W271" s="168"/>
      <c r="X271" s="168"/>
      <c r="Y271" s="156"/>
      <c r="Z271" s="156"/>
      <c r="AA271" s="156"/>
      <c r="AB271" s="156"/>
      <c r="AC271" s="161"/>
      <c r="AD271" s="430"/>
      <c r="AE271" s="430"/>
      <c r="AF271" s="430"/>
      <c r="AG271" s="430"/>
      <c r="AH271" s="430"/>
      <c r="AI271" s="430"/>
      <c r="AJ271" s="430"/>
      <c r="AK271" s="430"/>
      <c r="AL271" s="430"/>
      <c r="AM271" s="430"/>
      <c r="AN271" s="156"/>
      <c r="AO271" s="156"/>
      <c r="AP271" s="162"/>
      <c r="AQ271" s="162"/>
      <c r="AR271" s="162"/>
      <c r="AS271" s="162"/>
      <c r="AT271" s="162"/>
      <c r="AU271" s="162"/>
      <c r="AV271" s="162"/>
      <c r="AW271" s="162"/>
      <c r="AX271" s="162"/>
      <c r="AY271" s="162"/>
      <c r="AZ271" s="162"/>
      <c r="BA271" s="162"/>
      <c r="BB271" s="162"/>
      <c r="BC271" s="162"/>
      <c r="BD271" s="162"/>
      <c r="BE271" s="162"/>
      <c r="BF271" s="162"/>
      <c r="BG271" s="162"/>
      <c r="BH271" s="162"/>
      <c r="BI271" s="162"/>
      <c r="BJ271" s="162"/>
      <c r="BK271" s="162"/>
      <c r="BL271" s="162"/>
      <c r="BM271" s="162"/>
      <c r="BN271" s="162"/>
      <c r="BO271" s="162"/>
      <c r="BP271" s="162"/>
      <c r="BQ271" s="162"/>
      <c r="BR271" s="162"/>
      <c r="BS271" s="162"/>
      <c r="BT271" s="162"/>
      <c r="BU271" s="162"/>
      <c r="BV271" s="162"/>
      <c r="BW271" s="162"/>
      <c r="BX271" s="162"/>
      <c r="BY271" s="162"/>
      <c r="BZ271" s="162"/>
      <c r="CA271" s="162"/>
      <c r="CB271" s="162"/>
      <c r="CC271" s="162"/>
      <c r="CD271" s="162"/>
      <c r="CE271" s="162"/>
      <c r="CF271" s="162"/>
      <c r="CG271" s="162"/>
      <c r="CH271" s="162"/>
      <c r="CI271" s="162"/>
      <c r="CJ271" s="162"/>
      <c r="CK271" s="162"/>
      <c r="CL271" s="162"/>
      <c r="CM271" s="162"/>
      <c r="CN271" s="162"/>
      <c r="CO271" s="162"/>
      <c r="CP271" s="162"/>
      <c r="CQ271" s="162"/>
      <c r="CR271" s="162"/>
      <c r="CS271" s="162"/>
      <c r="CT271" s="162"/>
      <c r="CU271" s="162"/>
      <c r="CV271" s="162"/>
      <c r="CW271" s="162"/>
      <c r="CX271" s="162"/>
      <c r="CY271" s="162"/>
      <c r="CZ271" s="162"/>
      <c r="DA271" s="162"/>
      <c r="DB271" s="162"/>
      <c r="DC271" s="162"/>
      <c r="DD271" s="162"/>
      <c r="DE271" s="162"/>
      <c r="DF271" s="162"/>
      <c r="DG271" s="162"/>
      <c r="DH271" s="162"/>
      <c r="DI271" s="162"/>
      <c r="DJ271" s="162"/>
      <c r="DK271" s="162"/>
      <c r="DL271" s="162"/>
      <c r="DM271" s="162"/>
      <c r="DN271" s="162"/>
    </row>
    <row r="272" spans="1:118" s="163" customFormat="1" ht="21.75">
      <c r="A272" s="156"/>
      <c r="B272" s="156"/>
      <c r="C272" s="406" t="s">
        <v>154</v>
      </c>
      <c r="D272" s="160"/>
      <c r="E272" s="156"/>
      <c r="F272" s="156"/>
      <c r="G272" s="156"/>
      <c r="H272" s="156"/>
      <c r="I272" s="156"/>
      <c r="J272" s="159"/>
      <c r="K272" s="159"/>
      <c r="L272" s="156"/>
      <c r="M272" s="156"/>
      <c r="N272" s="156"/>
      <c r="O272" s="160"/>
      <c r="P272" s="160"/>
      <c r="Q272" s="311"/>
      <c r="R272" s="160"/>
      <c r="S272" s="156"/>
      <c r="T272" s="156"/>
      <c r="U272" s="156"/>
      <c r="V272" s="156"/>
      <c r="W272" s="156"/>
      <c r="X272" s="156"/>
      <c r="Y272" s="156"/>
      <c r="Z272" s="156"/>
      <c r="AA272" s="156"/>
      <c r="AB272" s="156"/>
      <c r="AC272" s="161"/>
      <c r="AD272" s="430"/>
      <c r="AE272" s="430"/>
      <c r="AF272" s="430"/>
      <c r="AG272" s="430"/>
      <c r="AH272" s="430"/>
      <c r="AI272" s="430"/>
      <c r="AJ272" s="430"/>
      <c r="AK272" s="430"/>
      <c r="AL272" s="430"/>
      <c r="AM272" s="430"/>
      <c r="AN272" s="156"/>
      <c r="AO272" s="156"/>
      <c r="AP272" s="162"/>
      <c r="AQ272" s="162"/>
      <c r="AR272" s="162"/>
      <c r="AS272" s="162"/>
      <c r="AT272" s="162"/>
      <c r="AU272" s="162"/>
      <c r="AV272" s="162"/>
      <c r="AW272" s="162"/>
      <c r="AX272" s="162"/>
      <c r="AY272" s="162"/>
      <c r="AZ272" s="162"/>
      <c r="BA272" s="162"/>
      <c r="BB272" s="162"/>
      <c r="BC272" s="162"/>
      <c r="BD272" s="162"/>
      <c r="BE272" s="162"/>
      <c r="BF272" s="162"/>
      <c r="BG272" s="162"/>
      <c r="BH272" s="162"/>
      <c r="BI272" s="162"/>
      <c r="BJ272" s="162"/>
      <c r="BK272" s="162"/>
      <c r="BL272" s="162"/>
      <c r="BM272" s="162"/>
      <c r="BN272" s="162"/>
      <c r="BO272" s="162"/>
      <c r="BP272" s="162"/>
      <c r="BQ272" s="162"/>
      <c r="BR272" s="162"/>
      <c r="BS272" s="162"/>
      <c r="BT272" s="162"/>
      <c r="BU272" s="162"/>
      <c r="BV272" s="162"/>
      <c r="BW272" s="162"/>
      <c r="BX272" s="162"/>
      <c r="BY272" s="162"/>
      <c r="BZ272" s="162"/>
      <c r="CA272" s="162"/>
      <c r="CB272" s="162"/>
      <c r="CC272" s="162"/>
      <c r="CD272" s="162"/>
      <c r="CE272" s="162"/>
      <c r="CF272" s="162"/>
      <c r="CG272" s="162"/>
      <c r="CH272" s="162"/>
      <c r="CI272" s="162"/>
      <c r="CJ272" s="162"/>
      <c r="CK272" s="162"/>
      <c r="CL272" s="162"/>
      <c r="CM272" s="162"/>
      <c r="CN272" s="162"/>
      <c r="CO272" s="162"/>
      <c r="CP272" s="162"/>
      <c r="CQ272" s="162"/>
      <c r="CR272" s="162"/>
      <c r="CS272" s="162"/>
      <c r="CT272" s="162"/>
      <c r="CU272" s="162"/>
      <c r="CV272" s="162"/>
      <c r="CW272" s="162"/>
      <c r="CX272" s="162"/>
      <c r="CY272" s="162"/>
      <c r="CZ272" s="162"/>
      <c r="DA272" s="162"/>
      <c r="DB272" s="162"/>
      <c r="DC272" s="162"/>
      <c r="DD272" s="162"/>
      <c r="DE272" s="162"/>
      <c r="DF272" s="162"/>
      <c r="DG272" s="162"/>
      <c r="DH272" s="162"/>
      <c r="DI272" s="162"/>
      <c r="DJ272" s="162"/>
      <c r="DK272" s="162"/>
      <c r="DL272" s="162"/>
      <c r="DM272" s="162"/>
      <c r="DN272" s="162"/>
    </row>
    <row r="273" spans="1:118" s="170" customFormat="1" ht="43.5">
      <c r="A273" s="168">
        <v>5</v>
      </c>
      <c r="B273" s="168">
        <v>235</v>
      </c>
      <c r="C273" s="100" t="s">
        <v>1349</v>
      </c>
      <c r="D273" s="93" t="s">
        <v>1314</v>
      </c>
      <c r="E273" s="93" t="s">
        <v>1315</v>
      </c>
      <c r="F273" s="93" t="s">
        <v>1316</v>
      </c>
      <c r="G273" s="93" t="s">
        <v>975</v>
      </c>
      <c r="H273" s="93" t="s">
        <v>490</v>
      </c>
      <c r="I273" s="93" t="s">
        <v>1317</v>
      </c>
      <c r="J273" s="167">
        <v>17.2133</v>
      </c>
      <c r="K273" s="167">
        <v>102.78830000000001</v>
      </c>
      <c r="L273" s="168">
        <v>2</v>
      </c>
      <c r="M273" s="168">
        <v>7</v>
      </c>
      <c r="N273" s="168">
        <v>7</v>
      </c>
      <c r="O273" s="165"/>
      <c r="P273" s="165">
        <v>550</v>
      </c>
      <c r="Q273" s="204">
        <v>15</v>
      </c>
      <c r="R273" s="165">
        <v>250</v>
      </c>
      <c r="S273" s="168">
        <v>1</v>
      </c>
      <c r="T273" s="168">
        <v>1</v>
      </c>
      <c r="U273" s="168">
        <v>1</v>
      </c>
      <c r="V273" s="168">
        <v>4</v>
      </c>
      <c r="W273" s="168">
        <v>1</v>
      </c>
      <c r="X273" s="168">
        <v>1</v>
      </c>
      <c r="Y273" s="575">
        <v>1</v>
      </c>
      <c r="Z273" s="575">
        <v>1</v>
      </c>
      <c r="AA273" s="575">
        <v>1</v>
      </c>
      <c r="AB273" s="575">
        <v>1</v>
      </c>
      <c r="AC273" s="166"/>
      <c r="AD273" s="430">
        <v>1</v>
      </c>
      <c r="AE273" s="430">
        <v>1</v>
      </c>
      <c r="AF273" s="430"/>
      <c r="AG273" s="430"/>
      <c r="AH273" s="430"/>
      <c r="AI273" s="430"/>
      <c r="AJ273" s="430"/>
      <c r="AK273" s="430"/>
      <c r="AL273" s="430"/>
      <c r="AM273" s="430"/>
      <c r="AN273" s="168" t="s">
        <v>1309</v>
      </c>
      <c r="AO273" s="168"/>
      <c r="AP273" s="169"/>
      <c r="AQ273" s="169"/>
      <c r="AR273" s="169"/>
      <c r="AS273" s="169"/>
      <c r="AT273" s="169"/>
      <c r="AU273" s="169"/>
      <c r="AV273" s="169"/>
      <c r="AW273" s="169"/>
      <c r="AX273" s="169"/>
      <c r="AY273" s="169"/>
      <c r="AZ273" s="169"/>
      <c r="BA273" s="169"/>
      <c r="BB273" s="169"/>
      <c r="BC273" s="169"/>
      <c r="BD273" s="169"/>
      <c r="BE273" s="169"/>
      <c r="BF273" s="169"/>
      <c r="BG273" s="169"/>
      <c r="BH273" s="169"/>
      <c r="BI273" s="169"/>
      <c r="BJ273" s="169"/>
      <c r="BK273" s="169"/>
      <c r="BL273" s="169"/>
      <c r="BM273" s="169"/>
      <c r="BN273" s="169"/>
      <c r="BO273" s="169"/>
      <c r="BP273" s="169"/>
      <c r="BQ273" s="169"/>
      <c r="BR273" s="169"/>
      <c r="BS273" s="169"/>
      <c r="BT273" s="169"/>
      <c r="BU273" s="169"/>
      <c r="BV273" s="169"/>
      <c r="BW273" s="169"/>
      <c r="BX273" s="169"/>
      <c r="BY273" s="169"/>
      <c r="BZ273" s="169"/>
      <c r="CA273" s="169"/>
      <c r="CB273" s="169"/>
      <c r="CC273" s="169"/>
      <c r="CD273" s="169"/>
      <c r="CE273" s="169"/>
      <c r="CF273" s="169"/>
      <c r="CG273" s="169"/>
      <c r="CH273" s="169"/>
      <c r="CI273" s="169"/>
      <c r="CJ273" s="169"/>
      <c r="CK273" s="169"/>
      <c r="CL273" s="169"/>
      <c r="CM273" s="169"/>
      <c r="CN273" s="169"/>
      <c r="CO273" s="169"/>
      <c r="CP273" s="169"/>
      <c r="CQ273" s="169"/>
      <c r="CR273" s="169"/>
      <c r="CS273" s="169"/>
      <c r="CT273" s="169"/>
      <c r="CU273" s="169"/>
      <c r="CV273" s="169"/>
      <c r="CW273" s="169"/>
      <c r="CX273" s="169"/>
      <c r="CY273" s="169"/>
      <c r="CZ273" s="169"/>
      <c r="DA273" s="169"/>
      <c r="DB273" s="169"/>
      <c r="DC273" s="169"/>
      <c r="DD273" s="169"/>
      <c r="DE273" s="169"/>
      <c r="DF273" s="169"/>
      <c r="DG273" s="169"/>
      <c r="DH273" s="169"/>
      <c r="DI273" s="169"/>
      <c r="DJ273" s="169"/>
      <c r="DK273" s="169"/>
      <c r="DL273" s="169"/>
      <c r="DM273" s="169"/>
      <c r="DN273" s="169"/>
    </row>
    <row r="274" spans="1:118" s="170" customFormat="1">
      <c r="A274" s="168">
        <v>5</v>
      </c>
      <c r="B274" s="168">
        <v>236</v>
      </c>
      <c r="C274" s="100" t="s">
        <v>1350</v>
      </c>
      <c r="D274" s="93" t="s">
        <v>1314</v>
      </c>
      <c r="E274" s="93" t="s">
        <v>1315</v>
      </c>
      <c r="F274" s="93" t="s">
        <v>1316</v>
      </c>
      <c r="G274" s="93" t="s">
        <v>975</v>
      </c>
      <c r="H274" s="93" t="s">
        <v>537</v>
      </c>
      <c r="I274" s="93" t="s">
        <v>1317</v>
      </c>
      <c r="J274" s="167">
        <v>17.215</v>
      </c>
      <c r="K274" s="167">
        <v>102.8869</v>
      </c>
      <c r="L274" s="168">
        <v>2</v>
      </c>
      <c r="M274" s="168">
        <v>7</v>
      </c>
      <c r="N274" s="168">
        <v>7</v>
      </c>
      <c r="O274" s="165"/>
      <c r="P274" s="165">
        <v>550</v>
      </c>
      <c r="Q274" s="204">
        <v>15</v>
      </c>
      <c r="R274" s="165">
        <v>250</v>
      </c>
      <c r="S274" s="168">
        <v>1</v>
      </c>
      <c r="T274" s="168">
        <v>1</v>
      </c>
      <c r="U274" s="168">
        <v>1</v>
      </c>
      <c r="V274" s="168">
        <v>4</v>
      </c>
      <c r="W274" s="168">
        <v>1</v>
      </c>
      <c r="X274" s="168">
        <v>1</v>
      </c>
      <c r="Y274" s="575">
        <v>1</v>
      </c>
      <c r="Z274" s="575">
        <v>1</v>
      </c>
      <c r="AA274" s="575">
        <v>1</v>
      </c>
      <c r="AB274" s="575">
        <v>1</v>
      </c>
      <c r="AC274" s="166"/>
      <c r="AD274" s="430">
        <v>0.7</v>
      </c>
      <c r="AE274" s="430"/>
      <c r="AF274" s="430">
        <v>0.7</v>
      </c>
      <c r="AG274" s="430"/>
      <c r="AH274" s="430"/>
      <c r="AI274" s="430"/>
      <c r="AJ274" s="430"/>
      <c r="AK274" s="430"/>
      <c r="AL274" s="430"/>
      <c r="AM274" s="430"/>
      <c r="AN274" s="168" t="s">
        <v>1309</v>
      </c>
      <c r="AO274" s="168"/>
      <c r="AP274" s="169"/>
      <c r="AQ274" s="169"/>
      <c r="AR274" s="169"/>
      <c r="AS274" s="169"/>
      <c r="AT274" s="169"/>
      <c r="AU274" s="169"/>
      <c r="AV274" s="169"/>
      <c r="AW274" s="169"/>
      <c r="AX274" s="169"/>
      <c r="AY274" s="169"/>
      <c r="AZ274" s="169"/>
      <c r="BA274" s="169"/>
      <c r="BB274" s="169"/>
      <c r="BC274" s="169"/>
      <c r="BD274" s="169"/>
      <c r="BE274" s="169"/>
      <c r="BF274" s="169"/>
      <c r="BG274" s="169"/>
      <c r="BH274" s="169"/>
      <c r="BI274" s="169"/>
      <c r="BJ274" s="169"/>
      <c r="BK274" s="169"/>
      <c r="BL274" s="169"/>
      <c r="BM274" s="169"/>
      <c r="BN274" s="169"/>
      <c r="BO274" s="169"/>
      <c r="BP274" s="169"/>
      <c r="BQ274" s="169"/>
      <c r="BR274" s="169"/>
      <c r="BS274" s="169"/>
      <c r="BT274" s="169"/>
      <c r="BU274" s="169"/>
      <c r="BV274" s="169"/>
      <c r="BW274" s="169"/>
      <c r="BX274" s="169"/>
      <c r="BY274" s="169"/>
      <c r="BZ274" s="169"/>
      <c r="CA274" s="169"/>
      <c r="CB274" s="169"/>
      <c r="CC274" s="169"/>
      <c r="CD274" s="169"/>
      <c r="CE274" s="169"/>
      <c r="CF274" s="169"/>
      <c r="CG274" s="169"/>
      <c r="CH274" s="169"/>
      <c r="CI274" s="169"/>
      <c r="CJ274" s="169"/>
      <c r="CK274" s="169"/>
      <c r="CL274" s="169"/>
      <c r="CM274" s="169"/>
      <c r="CN274" s="169"/>
      <c r="CO274" s="169"/>
      <c r="CP274" s="169"/>
      <c r="CQ274" s="169"/>
      <c r="CR274" s="169"/>
      <c r="CS274" s="169"/>
      <c r="CT274" s="169"/>
      <c r="CU274" s="169"/>
      <c r="CV274" s="169"/>
      <c r="CW274" s="169"/>
      <c r="CX274" s="169"/>
      <c r="CY274" s="169"/>
      <c r="CZ274" s="169"/>
      <c r="DA274" s="169"/>
      <c r="DB274" s="169"/>
      <c r="DC274" s="169"/>
      <c r="DD274" s="169"/>
      <c r="DE274" s="169"/>
      <c r="DF274" s="169"/>
      <c r="DG274" s="169"/>
      <c r="DH274" s="169"/>
      <c r="DI274" s="169"/>
      <c r="DJ274" s="169"/>
      <c r="DK274" s="169"/>
      <c r="DL274" s="169"/>
      <c r="DM274" s="169"/>
      <c r="DN274" s="169"/>
    </row>
    <row r="275" spans="1:118" s="170" customFormat="1">
      <c r="A275" s="168">
        <v>5</v>
      </c>
      <c r="B275" s="168">
        <v>237</v>
      </c>
      <c r="C275" s="100" t="s">
        <v>1351</v>
      </c>
      <c r="D275" s="93" t="s">
        <v>1352</v>
      </c>
      <c r="E275" s="93" t="s">
        <v>1352</v>
      </c>
      <c r="F275" s="93" t="s">
        <v>979</v>
      </c>
      <c r="G275" s="93" t="s">
        <v>975</v>
      </c>
      <c r="H275" s="93" t="s">
        <v>537</v>
      </c>
      <c r="I275" s="93" t="s">
        <v>1317</v>
      </c>
      <c r="J275" s="167">
        <v>17.063400000000001</v>
      </c>
      <c r="K275" s="167">
        <v>102.5634</v>
      </c>
      <c r="L275" s="168"/>
      <c r="M275" s="168">
        <v>7</v>
      </c>
      <c r="N275" s="168">
        <v>7</v>
      </c>
      <c r="O275" s="165"/>
      <c r="P275" s="165">
        <v>550</v>
      </c>
      <c r="Q275" s="204">
        <v>3.07</v>
      </c>
      <c r="R275" s="165">
        <v>250</v>
      </c>
      <c r="S275" s="168">
        <v>1</v>
      </c>
      <c r="T275" s="168">
        <v>1</v>
      </c>
      <c r="U275" s="168">
        <v>1</v>
      </c>
      <c r="V275" s="168">
        <v>4</v>
      </c>
      <c r="W275" s="168">
        <v>1</v>
      </c>
      <c r="X275" s="168">
        <v>1</v>
      </c>
      <c r="Y275" s="575">
        <v>1</v>
      </c>
      <c r="Z275" s="575">
        <v>1</v>
      </c>
      <c r="AA275" s="575">
        <v>1</v>
      </c>
      <c r="AB275" s="575">
        <v>1</v>
      </c>
      <c r="AC275" s="166"/>
      <c r="AD275" s="430">
        <v>2</v>
      </c>
      <c r="AE275" s="430"/>
      <c r="AF275" s="430"/>
      <c r="AG275" s="430"/>
      <c r="AH275" s="430">
        <v>2</v>
      </c>
      <c r="AI275" s="430"/>
      <c r="AJ275" s="430"/>
      <c r="AK275" s="430"/>
      <c r="AL275" s="430"/>
      <c r="AM275" s="430"/>
      <c r="AN275" s="168" t="s">
        <v>1309</v>
      </c>
      <c r="AO275" s="168"/>
      <c r="AP275" s="169"/>
      <c r="AQ275" s="169"/>
      <c r="AR275" s="169"/>
      <c r="AS275" s="169"/>
      <c r="AT275" s="169"/>
      <c r="AU275" s="169"/>
      <c r="AV275" s="169"/>
      <c r="AW275" s="169"/>
      <c r="AX275" s="169"/>
      <c r="AY275" s="169"/>
      <c r="AZ275" s="169"/>
      <c r="BA275" s="169"/>
      <c r="BB275" s="169"/>
      <c r="BC275" s="169"/>
      <c r="BD275" s="169"/>
      <c r="BE275" s="169"/>
      <c r="BF275" s="169"/>
      <c r="BG275" s="169"/>
      <c r="BH275" s="169"/>
      <c r="BI275" s="169"/>
      <c r="BJ275" s="169"/>
      <c r="BK275" s="169"/>
      <c r="BL275" s="169"/>
      <c r="BM275" s="169"/>
      <c r="BN275" s="169"/>
      <c r="BO275" s="169"/>
      <c r="BP275" s="169"/>
      <c r="BQ275" s="169"/>
      <c r="BR275" s="169"/>
      <c r="BS275" s="169"/>
      <c r="BT275" s="169"/>
      <c r="BU275" s="169"/>
      <c r="BV275" s="169"/>
      <c r="BW275" s="169"/>
      <c r="BX275" s="169"/>
      <c r="BY275" s="169"/>
      <c r="BZ275" s="169"/>
      <c r="CA275" s="169"/>
      <c r="CB275" s="169"/>
      <c r="CC275" s="169"/>
      <c r="CD275" s="169"/>
      <c r="CE275" s="169"/>
      <c r="CF275" s="169"/>
      <c r="CG275" s="169"/>
      <c r="CH275" s="169"/>
      <c r="CI275" s="169"/>
      <c r="CJ275" s="169"/>
      <c r="CK275" s="169"/>
      <c r="CL275" s="169"/>
      <c r="CM275" s="169"/>
      <c r="CN275" s="169"/>
      <c r="CO275" s="169"/>
      <c r="CP275" s="169"/>
      <c r="CQ275" s="169"/>
      <c r="CR275" s="169"/>
      <c r="CS275" s="169"/>
      <c r="CT275" s="169"/>
      <c r="CU275" s="169"/>
      <c r="CV275" s="169"/>
      <c r="CW275" s="169"/>
      <c r="CX275" s="169"/>
      <c r="CY275" s="169"/>
      <c r="CZ275" s="169"/>
      <c r="DA275" s="169"/>
      <c r="DB275" s="169"/>
      <c r="DC275" s="169"/>
      <c r="DD275" s="169"/>
      <c r="DE275" s="169"/>
      <c r="DF275" s="169"/>
      <c r="DG275" s="169"/>
      <c r="DH275" s="169"/>
      <c r="DI275" s="169"/>
      <c r="DJ275" s="169"/>
      <c r="DK275" s="169"/>
      <c r="DL275" s="169"/>
      <c r="DM275" s="169"/>
      <c r="DN275" s="169"/>
    </row>
    <row r="276" spans="1:118" s="170" customFormat="1" ht="21.75">
      <c r="A276" s="168"/>
      <c r="B276" s="168"/>
      <c r="C276" s="100"/>
      <c r="D276" s="93"/>
      <c r="E276" s="93"/>
      <c r="F276" s="93"/>
      <c r="G276" s="93"/>
      <c r="H276" s="93"/>
      <c r="I276" s="93"/>
      <c r="J276" s="167"/>
      <c r="K276" s="167"/>
      <c r="L276" s="168"/>
      <c r="M276" s="168"/>
      <c r="N276" s="168"/>
      <c r="O276" s="165"/>
      <c r="P276" s="165"/>
      <c r="Q276" s="204"/>
      <c r="R276" s="165"/>
      <c r="S276" s="168"/>
      <c r="T276" s="168"/>
      <c r="U276" s="168"/>
      <c r="V276" s="168"/>
      <c r="W276" s="168"/>
      <c r="X276" s="168"/>
      <c r="Y276" s="168"/>
      <c r="Z276" s="168"/>
      <c r="AA276" s="168"/>
      <c r="AB276" s="168"/>
      <c r="AC276" s="166"/>
      <c r="AD276" s="430"/>
      <c r="AE276" s="430"/>
      <c r="AF276" s="430"/>
      <c r="AG276" s="430"/>
      <c r="AH276" s="430"/>
      <c r="AI276" s="430"/>
      <c r="AJ276" s="430"/>
      <c r="AK276" s="430"/>
      <c r="AL276" s="430"/>
      <c r="AM276" s="430"/>
      <c r="AN276" s="168"/>
      <c r="AO276" s="168"/>
      <c r="AP276" s="169"/>
      <c r="AQ276" s="169"/>
      <c r="AR276" s="169"/>
      <c r="AS276" s="169"/>
      <c r="AT276" s="169"/>
      <c r="AU276" s="169"/>
      <c r="AV276" s="169"/>
      <c r="AW276" s="169"/>
      <c r="AX276" s="169"/>
      <c r="AY276" s="169"/>
      <c r="AZ276" s="169"/>
      <c r="BA276" s="169"/>
      <c r="BB276" s="169"/>
      <c r="BC276" s="169"/>
      <c r="BD276" s="169"/>
      <c r="BE276" s="169"/>
      <c r="BF276" s="169"/>
      <c r="BG276" s="169"/>
      <c r="BH276" s="169"/>
      <c r="BI276" s="169"/>
      <c r="BJ276" s="169"/>
      <c r="BK276" s="169"/>
      <c r="BL276" s="169"/>
      <c r="BM276" s="169"/>
      <c r="BN276" s="169"/>
      <c r="BO276" s="169"/>
      <c r="BP276" s="169"/>
      <c r="BQ276" s="169"/>
      <c r="BR276" s="169"/>
      <c r="BS276" s="169"/>
      <c r="BT276" s="169"/>
      <c r="BU276" s="169"/>
      <c r="BV276" s="169"/>
      <c r="BW276" s="169"/>
      <c r="BX276" s="169"/>
      <c r="BY276" s="169"/>
      <c r="BZ276" s="169"/>
      <c r="CA276" s="169"/>
      <c r="CB276" s="169"/>
      <c r="CC276" s="169"/>
      <c r="CD276" s="169"/>
      <c r="CE276" s="169"/>
      <c r="CF276" s="169"/>
      <c r="CG276" s="169"/>
      <c r="CH276" s="169"/>
      <c r="CI276" s="169"/>
      <c r="CJ276" s="169"/>
      <c r="CK276" s="169"/>
      <c r="CL276" s="169"/>
      <c r="CM276" s="169"/>
      <c r="CN276" s="169"/>
      <c r="CO276" s="169"/>
      <c r="CP276" s="169"/>
      <c r="CQ276" s="169"/>
      <c r="CR276" s="169"/>
      <c r="CS276" s="169"/>
      <c r="CT276" s="169"/>
      <c r="CU276" s="169"/>
      <c r="CV276" s="169"/>
      <c r="CW276" s="169"/>
      <c r="CX276" s="169"/>
      <c r="CY276" s="169"/>
      <c r="CZ276" s="169"/>
      <c r="DA276" s="169"/>
      <c r="DB276" s="169"/>
      <c r="DC276" s="169"/>
      <c r="DD276" s="169"/>
      <c r="DE276" s="169"/>
      <c r="DF276" s="169"/>
      <c r="DG276" s="169"/>
      <c r="DH276" s="169"/>
      <c r="DI276" s="169"/>
      <c r="DJ276" s="169"/>
      <c r="DK276" s="169"/>
      <c r="DL276" s="169"/>
      <c r="DM276" s="169"/>
      <c r="DN276" s="169"/>
    </row>
    <row r="277" spans="1:118" s="170" customFormat="1" ht="21.75">
      <c r="A277" s="168"/>
      <c r="B277" s="168"/>
      <c r="C277" s="406" t="s">
        <v>160</v>
      </c>
      <c r="D277" s="93"/>
      <c r="E277" s="93"/>
      <c r="F277" s="93"/>
      <c r="G277" s="93"/>
      <c r="H277" s="93"/>
      <c r="I277" s="93"/>
      <c r="J277" s="167"/>
      <c r="K277" s="167"/>
      <c r="L277" s="168"/>
      <c r="M277" s="168"/>
      <c r="N277" s="168"/>
      <c r="O277" s="165"/>
      <c r="P277" s="165"/>
      <c r="Q277" s="204"/>
      <c r="R277" s="165"/>
      <c r="S277" s="168"/>
      <c r="T277" s="168"/>
      <c r="U277" s="168"/>
      <c r="V277" s="168"/>
      <c r="W277" s="168"/>
      <c r="X277" s="168"/>
      <c r="Y277" s="168"/>
      <c r="Z277" s="168"/>
      <c r="AA277" s="168"/>
      <c r="AB277" s="168"/>
      <c r="AC277" s="166"/>
      <c r="AD277" s="430"/>
      <c r="AE277" s="430"/>
      <c r="AF277" s="430"/>
      <c r="AG277" s="430"/>
      <c r="AH277" s="430"/>
      <c r="AI277" s="430"/>
      <c r="AJ277" s="430"/>
      <c r="AK277" s="430"/>
      <c r="AL277" s="430"/>
      <c r="AM277" s="430"/>
      <c r="AN277" s="168"/>
      <c r="AO277" s="168"/>
      <c r="AP277" s="169"/>
      <c r="AQ277" s="169"/>
      <c r="AR277" s="169"/>
      <c r="AS277" s="169"/>
      <c r="AT277" s="169"/>
      <c r="AU277" s="169"/>
      <c r="AV277" s="169"/>
      <c r="AW277" s="169"/>
      <c r="AX277" s="169"/>
      <c r="AY277" s="169"/>
      <c r="AZ277" s="169"/>
      <c r="BA277" s="169"/>
      <c r="BB277" s="169"/>
      <c r="BC277" s="169"/>
      <c r="BD277" s="169"/>
      <c r="BE277" s="169"/>
      <c r="BF277" s="169"/>
      <c r="BG277" s="169"/>
      <c r="BH277" s="169"/>
      <c r="BI277" s="169"/>
      <c r="BJ277" s="169"/>
      <c r="BK277" s="169"/>
      <c r="BL277" s="169"/>
      <c r="BM277" s="169"/>
      <c r="BN277" s="169"/>
      <c r="BO277" s="169"/>
      <c r="BP277" s="169"/>
      <c r="BQ277" s="169"/>
      <c r="BR277" s="169"/>
      <c r="BS277" s="169"/>
      <c r="BT277" s="169"/>
      <c r="BU277" s="169"/>
      <c r="BV277" s="169"/>
      <c r="BW277" s="169"/>
      <c r="BX277" s="169"/>
      <c r="BY277" s="169"/>
      <c r="BZ277" s="169"/>
      <c r="CA277" s="169"/>
      <c r="CB277" s="169"/>
      <c r="CC277" s="169"/>
      <c r="CD277" s="169"/>
      <c r="CE277" s="169"/>
      <c r="CF277" s="169"/>
      <c r="CG277" s="169"/>
      <c r="CH277" s="169"/>
      <c r="CI277" s="169"/>
      <c r="CJ277" s="169"/>
      <c r="CK277" s="169"/>
      <c r="CL277" s="169"/>
      <c r="CM277" s="169"/>
      <c r="CN277" s="169"/>
      <c r="CO277" s="169"/>
      <c r="CP277" s="169"/>
      <c r="CQ277" s="169"/>
      <c r="CR277" s="169"/>
      <c r="CS277" s="169"/>
      <c r="CT277" s="169"/>
      <c r="CU277" s="169"/>
      <c r="CV277" s="169"/>
      <c r="CW277" s="169"/>
      <c r="CX277" s="169"/>
      <c r="CY277" s="169"/>
      <c r="CZ277" s="169"/>
      <c r="DA277" s="169"/>
      <c r="DB277" s="169"/>
      <c r="DC277" s="169"/>
      <c r="DD277" s="169"/>
      <c r="DE277" s="169"/>
      <c r="DF277" s="169"/>
      <c r="DG277" s="169"/>
      <c r="DH277" s="169"/>
      <c r="DI277" s="169"/>
      <c r="DJ277" s="169"/>
      <c r="DK277" s="169"/>
      <c r="DL277" s="169"/>
      <c r="DM277" s="169"/>
      <c r="DN277" s="169"/>
    </row>
    <row r="278" spans="1:118" s="434" customFormat="1" ht="65.25">
      <c r="A278" s="135">
        <v>5</v>
      </c>
      <c r="B278" s="135">
        <v>238</v>
      </c>
      <c r="C278" s="200" t="s">
        <v>1375</v>
      </c>
      <c r="D278" s="140" t="s">
        <v>1376</v>
      </c>
      <c r="E278" s="135" t="s">
        <v>1376</v>
      </c>
      <c r="F278" s="135" t="s">
        <v>1059</v>
      </c>
      <c r="G278" s="135" t="s">
        <v>1056</v>
      </c>
      <c r="H278" s="431" t="s">
        <v>490</v>
      </c>
      <c r="I278" s="432" t="s">
        <v>1338</v>
      </c>
      <c r="J278" s="433">
        <v>17.676400000000001</v>
      </c>
      <c r="K278" s="433">
        <v>102.60250000000001</v>
      </c>
      <c r="L278" s="135">
        <v>2</v>
      </c>
      <c r="M278" s="135">
        <v>7</v>
      </c>
      <c r="N278" s="135">
        <v>7</v>
      </c>
      <c r="O278" s="140">
        <v>9960</v>
      </c>
      <c r="P278" s="327">
        <v>0</v>
      </c>
      <c r="Q278" s="327">
        <v>8.6199999999999992</v>
      </c>
      <c r="R278" s="140">
        <v>0</v>
      </c>
      <c r="S278" s="135">
        <v>4</v>
      </c>
      <c r="T278" s="135">
        <v>4</v>
      </c>
      <c r="U278" s="135">
        <v>1</v>
      </c>
      <c r="V278" s="135">
        <v>4</v>
      </c>
      <c r="W278" s="135">
        <v>1</v>
      </c>
      <c r="X278" s="135">
        <v>1</v>
      </c>
      <c r="Y278" s="135">
        <v>1</v>
      </c>
      <c r="Z278" s="135">
        <v>1</v>
      </c>
      <c r="AA278" s="135">
        <v>1</v>
      </c>
      <c r="AB278" s="135">
        <v>1</v>
      </c>
      <c r="AC278" s="141">
        <v>2559</v>
      </c>
      <c r="AD278" s="430">
        <v>4.5</v>
      </c>
      <c r="AE278" s="430">
        <v>0</v>
      </c>
      <c r="AF278" s="430">
        <v>4.5</v>
      </c>
      <c r="AG278" s="430">
        <v>0</v>
      </c>
      <c r="AH278" s="430">
        <v>0</v>
      </c>
      <c r="AI278" s="430">
        <v>0</v>
      </c>
      <c r="AJ278" s="430">
        <v>0</v>
      </c>
      <c r="AK278" s="430">
        <v>0</v>
      </c>
      <c r="AL278" s="430">
        <v>0</v>
      </c>
      <c r="AM278" s="430">
        <v>0</v>
      </c>
      <c r="AN278" s="135" t="s">
        <v>1366</v>
      </c>
      <c r="AO278" s="156"/>
    </row>
    <row r="279" spans="1:118" s="434" customFormat="1" ht="43.5">
      <c r="A279" s="135">
        <v>5</v>
      </c>
      <c r="B279" s="135">
        <v>239</v>
      </c>
      <c r="C279" s="200" t="s">
        <v>1377</v>
      </c>
      <c r="D279" s="140" t="s">
        <v>1363</v>
      </c>
      <c r="E279" s="135" t="s">
        <v>1364</v>
      </c>
      <c r="F279" s="135" t="s">
        <v>1365</v>
      </c>
      <c r="G279" s="135" t="s">
        <v>1056</v>
      </c>
      <c r="H279" s="431" t="s">
        <v>490</v>
      </c>
      <c r="I279" s="432" t="s">
        <v>915</v>
      </c>
      <c r="J279" s="433">
        <v>18.057200000000002</v>
      </c>
      <c r="K279" s="433">
        <v>103.151</v>
      </c>
      <c r="L279" s="135">
        <v>2</v>
      </c>
      <c r="M279" s="135">
        <v>7</v>
      </c>
      <c r="N279" s="135">
        <v>7</v>
      </c>
      <c r="O279" s="140">
        <v>3000</v>
      </c>
      <c r="P279" s="327">
        <v>0</v>
      </c>
      <c r="Q279" s="327">
        <v>2.75</v>
      </c>
      <c r="R279" s="140">
        <v>120</v>
      </c>
      <c r="S279" s="135">
        <v>4</v>
      </c>
      <c r="T279" s="135">
        <v>4</v>
      </c>
      <c r="U279" s="135">
        <v>1</v>
      </c>
      <c r="V279" s="135">
        <v>4</v>
      </c>
      <c r="W279" s="135">
        <v>1</v>
      </c>
      <c r="X279" s="135">
        <v>1</v>
      </c>
      <c r="Y279" s="135">
        <v>1</v>
      </c>
      <c r="Z279" s="135">
        <v>1</v>
      </c>
      <c r="AA279" s="135">
        <v>1</v>
      </c>
      <c r="AB279" s="135">
        <v>1</v>
      </c>
      <c r="AC279" s="141">
        <v>2559</v>
      </c>
      <c r="AD279" s="430">
        <v>2</v>
      </c>
      <c r="AE279" s="430">
        <v>0</v>
      </c>
      <c r="AF279" s="430">
        <v>2</v>
      </c>
      <c r="AG279" s="430">
        <v>0</v>
      </c>
      <c r="AH279" s="430">
        <v>0</v>
      </c>
      <c r="AI279" s="430">
        <v>0</v>
      </c>
      <c r="AJ279" s="430">
        <v>0</v>
      </c>
      <c r="AK279" s="430">
        <v>0</v>
      </c>
      <c r="AL279" s="430">
        <v>0</v>
      </c>
      <c r="AM279" s="430">
        <v>0</v>
      </c>
      <c r="AN279" s="135" t="s">
        <v>1366</v>
      </c>
      <c r="AO279" s="156"/>
    </row>
    <row r="280" spans="1:118" s="434" customFormat="1" ht="21.75">
      <c r="A280" s="135">
        <v>5</v>
      </c>
      <c r="B280" s="135">
        <v>240</v>
      </c>
      <c r="C280" s="200" t="s">
        <v>1389</v>
      </c>
      <c r="D280" s="140" t="s">
        <v>1390</v>
      </c>
      <c r="E280" s="135" t="s">
        <v>1055</v>
      </c>
      <c r="F280" s="135" t="s">
        <v>1055</v>
      </c>
      <c r="G280" s="135" t="s">
        <v>1056</v>
      </c>
      <c r="H280" s="431" t="s">
        <v>490</v>
      </c>
      <c r="I280" s="432" t="s">
        <v>905</v>
      </c>
      <c r="J280" s="433">
        <v>17.874858228678928</v>
      </c>
      <c r="K280" s="433">
        <v>102.40019363349559</v>
      </c>
      <c r="L280" s="135">
        <v>2</v>
      </c>
      <c r="M280" s="135">
        <v>7</v>
      </c>
      <c r="N280" s="135">
        <v>7</v>
      </c>
      <c r="O280" s="140">
        <v>4482</v>
      </c>
      <c r="P280" s="327">
        <v>0</v>
      </c>
      <c r="Q280" s="327">
        <v>0</v>
      </c>
      <c r="R280" s="140">
        <v>0</v>
      </c>
      <c r="S280" s="135">
        <v>1</v>
      </c>
      <c r="T280" s="135">
        <v>2</v>
      </c>
      <c r="U280" s="135">
        <v>1</v>
      </c>
      <c r="V280" s="135">
        <v>2</v>
      </c>
      <c r="W280" s="135">
        <v>1</v>
      </c>
      <c r="X280" s="135">
        <v>1</v>
      </c>
      <c r="Y280" s="135">
        <v>1</v>
      </c>
      <c r="Z280" s="135">
        <v>1</v>
      </c>
      <c r="AA280" s="135">
        <v>1</v>
      </c>
      <c r="AB280" s="135">
        <v>1</v>
      </c>
      <c r="AC280" s="141">
        <v>2560</v>
      </c>
      <c r="AD280" s="430">
        <v>5</v>
      </c>
      <c r="AE280" s="430">
        <v>0</v>
      </c>
      <c r="AF280" s="430">
        <v>0</v>
      </c>
      <c r="AG280" s="430">
        <v>0</v>
      </c>
      <c r="AH280" s="430">
        <v>5</v>
      </c>
      <c r="AI280" s="430">
        <v>0</v>
      </c>
      <c r="AJ280" s="430">
        <v>0</v>
      </c>
      <c r="AK280" s="430">
        <v>0</v>
      </c>
      <c r="AL280" s="430">
        <v>0</v>
      </c>
      <c r="AM280" s="430">
        <v>0</v>
      </c>
      <c r="AN280" s="135" t="s">
        <v>1366</v>
      </c>
      <c r="AO280" s="156"/>
    </row>
    <row r="281" spans="1:118" s="434" customFormat="1" ht="21.75">
      <c r="A281" s="135">
        <v>5</v>
      </c>
      <c r="B281" s="135">
        <v>241</v>
      </c>
      <c r="C281" s="200" t="s">
        <v>1385</v>
      </c>
      <c r="D281" s="140" t="s">
        <v>1379</v>
      </c>
      <c r="E281" s="135" t="s">
        <v>1376</v>
      </c>
      <c r="F281" s="135" t="s">
        <v>1059</v>
      </c>
      <c r="G281" s="135" t="s">
        <v>1056</v>
      </c>
      <c r="H281" s="431" t="s">
        <v>490</v>
      </c>
      <c r="I281" s="432" t="s">
        <v>1338</v>
      </c>
      <c r="J281" s="433">
        <v>17.681746777618937</v>
      </c>
      <c r="K281" s="433">
        <v>102.60019079590138</v>
      </c>
      <c r="L281" s="135">
        <v>2</v>
      </c>
      <c r="M281" s="135">
        <v>7</v>
      </c>
      <c r="N281" s="135">
        <v>1</v>
      </c>
      <c r="O281" s="140">
        <v>9860</v>
      </c>
      <c r="P281" s="327">
        <v>0</v>
      </c>
      <c r="Q281" s="327">
        <v>8.6199999999999992</v>
      </c>
      <c r="R281" s="140">
        <v>0</v>
      </c>
      <c r="S281" s="135">
        <v>4</v>
      </c>
      <c r="T281" s="135">
        <v>4</v>
      </c>
      <c r="U281" s="135">
        <v>1</v>
      </c>
      <c r="V281" s="135">
        <v>3</v>
      </c>
      <c r="W281" s="135">
        <v>1</v>
      </c>
      <c r="X281" s="135">
        <v>1</v>
      </c>
      <c r="Y281" s="135">
        <v>1</v>
      </c>
      <c r="Z281" s="135">
        <v>1</v>
      </c>
      <c r="AA281" s="135">
        <v>1</v>
      </c>
      <c r="AB281" s="135">
        <v>1</v>
      </c>
      <c r="AC281" s="141">
        <v>2560</v>
      </c>
      <c r="AD281" s="430">
        <v>35</v>
      </c>
      <c r="AE281" s="430">
        <v>0</v>
      </c>
      <c r="AF281" s="430">
        <v>0</v>
      </c>
      <c r="AG281" s="430">
        <v>0</v>
      </c>
      <c r="AH281" s="430">
        <v>35</v>
      </c>
      <c r="AI281" s="430">
        <v>0</v>
      </c>
      <c r="AJ281" s="430">
        <v>0</v>
      </c>
      <c r="AK281" s="430">
        <v>0</v>
      </c>
      <c r="AL281" s="430">
        <v>0</v>
      </c>
      <c r="AM281" s="430">
        <v>0</v>
      </c>
      <c r="AN281" s="135" t="s">
        <v>1366</v>
      </c>
      <c r="AO281" s="156"/>
    </row>
    <row r="282" spans="1:118" s="205" customFormat="1" ht="21.75">
      <c r="A282" s="156"/>
      <c r="B282" s="156"/>
      <c r="C282" s="200"/>
      <c r="D282" s="165"/>
      <c r="E282" s="156"/>
      <c r="F282" s="156"/>
      <c r="G282" s="156"/>
      <c r="H282" s="201"/>
      <c r="I282" s="202"/>
      <c r="J282" s="203"/>
      <c r="K282" s="203"/>
      <c r="L282" s="156"/>
      <c r="M282" s="156"/>
      <c r="N282" s="156"/>
      <c r="O282" s="165"/>
      <c r="P282" s="204"/>
      <c r="Q282" s="204"/>
      <c r="R282" s="165"/>
      <c r="S282" s="156"/>
      <c r="T282" s="156"/>
      <c r="U282" s="156"/>
      <c r="V282" s="156"/>
      <c r="W282" s="156"/>
      <c r="X282" s="156"/>
      <c r="Y282" s="156"/>
      <c r="Z282" s="156"/>
      <c r="AA282" s="156"/>
      <c r="AB282" s="156"/>
      <c r="AC282" s="166"/>
      <c r="AD282" s="430"/>
      <c r="AE282" s="430"/>
      <c r="AF282" s="430"/>
      <c r="AG282" s="430"/>
      <c r="AH282" s="430"/>
      <c r="AI282" s="430"/>
      <c r="AJ282" s="430"/>
      <c r="AK282" s="430"/>
      <c r="AL282" s="430"/>
      <c r="AM282" s="430"/>
      <c r="AN282" s="156"/>
      <c r="AO282" s="156"/>
    </row>
    <row r="283" spans="1:118" s="205" customFormat="1" ht="21.75">
      <c r="A283" s="156"/>
      <c r="B283" s="156"/>
      <c r="C283" s="401" t="s">
        <v>158</v>
      </c>
      <c r="D283" s="165"/>
      <c r="E283" s="156"/>
      <c r="F283" s="156"/>
      <c r="G283" s="156"/>
      <c r="H283" s="201"/>
      <c r="I283" s="202"/>
      <c r="J283" s="203"/>
      <c r="K283" s="203"/>
      <c r="L283" s="156"/>
      <c r="M283" s="156"/>
      <c r="N283" s="156"/>
      <c r="O283" s="165"/>
      <c r="P283" s="204"/>
      <c r="Q283" s="204"/>
      <c r="R283" s="165"/>
      <c r="S283" s="156"/>
      <c r="T283" s="156"/>
      <c r="U283" s="156"/>
      <c r="V283" s="156"/>
      <c r="W283" s="156"/>
      <c r="X283" s="156"/>
      <c r="Y283" s="156"/>
      <c r="Z283" s="156"/>
      <c r="AA283" s="156"/>
      <c r="AB283" s="156"/>
      <c r="AC283" s="166"/>
      <c r="AD283" s="430"/>
      <c r="AE283" s="430"/>
      <c r="AF283" s="430"/>
      <c r="AG283" s="430"/>
      <c r="AH283" s="430"/>
      <c r="AI283" s="430"/>
      <c r="AJ283" s="430"/>
      <c r="AK283" s="430"/>
      <c r="AL283" s="430"/>
      <c r="AM283" s="430"/>
      <c r="AN283" s="156"/>
      <c r="AO283" s="156"/>
    </row>
    <row r="284" spans="1:118" s="213" customFormat="1">
      <c r="A284" s="156">
        <v>5</v>
      </c>
      <c r="B284" s="156">
        <v>242</v>
      </c>
      <c r="C284" s="157" t="s">
        <v>1199</v>
      </c>
      <c r="D284" s="166"/>
      <c r="E284" s="156" t="s">
        <v>1187</v>
      </c>
      <c r="F284" s="156" t="s">
        <v>1187</v>
      </c>
      <c r="G284" s="156" t="s">
        <v>1153</v>
      </c>
      <c r="H284" s="207" t="s">
        <v>537</v>
      </c>
      <c r="I284" s="207"/>
      <c r="J284" s="177">
        <v>16.886949000000001</v>
      </c>
      <c r="K284" s="177">
        <v>101.886116437892</v>
      </c>
      <c r="L284" s="156">
        <v>2</v>
      </c>
      <c r="M284" s="156">
        <v>3</v>
      </c>
      <c r="N284" s="156">
        <v>18</v>
      </c>
      <c r="O284" s="314">
        <v>2000</v>
      </c>
      <c r="P284" s="314"/>
      <c r="Q284" s="316"/>
      <c r="R284" s="314">
        <v>300</v>
      </c>
      <c r="S284" s="156">
        <v>4</v>
      </c>
      <c r="T284" s="156">
        <v>4</v>
      </c>
      <c r="U284" s="156">
        <v>1</v>
      </c>
      <c r="V284" s="156">
        <v>3</v>
      </c>
      <c r="W284" s="156">
        <v>1</v>
      </c>
      <c r="X284" s="156">
        <v>1</v>
      </c>
      <c r="Y284" s="575">
        <v>1</v>
      </c>
      <c r="Z284" s="575">
        <v>1</v>
      </c>
      <c r="AA284" s="575">
        <v>1</v>
      </c>
      <c r="AB284" s="575">
        <v>1</v>
      </c>
      <c r="AC284" s="166">
        <v>2560</v>
      </c>
      <c r="AD284" s="430">
        <v>3</v>
      </c>
      <c r="AE284" s="430"/>
      <c r="AF284" s="430"/>
      <c r="AG284" s="430"/>
      <c r="AH284" s="430">
        <v>3</v>
      </c>
      <c r="AI284" s="430"/>
      <c r="AJ284" s="430"/>
      <c r="AK284" s="430"/>
      <c r="AL284" s="430"/>
      <c r="AM284" s="430"/>
      <c r="AN284" s="156" t="s">
        <v>1154</v>
      </c>
      <c r="AO284" s="314"/>
      <c r="AP284" s="208"/>
      <c r="AQ284" s="208"/>
      <c r="AR284" s="208"/>
      <c r="AS284" s="208"/>
      <c r="AT284" s="208"/>
      <c r="AU284" s="208"/>
      <c r="AV284" s="208"/>
      <c r="AW284" s="208"/>
      <c r="AX284" s="209"/>
      <c r="AY284" s="210"/>
      <c r="AZ284" s="210"/>
      <c r="BA284" s="210"/>
      <c r="BB284" s="210"/>
      <c r="BC284" s="210"/>
      <c r="BD284" s="210"/>
      <c r="BE284" s="210"/>
      <c r="BF284" s="211"/>
      <c r="BG284" s="211"/>
      <c r="BH284" s="209"/>
      <c r="BI284" s="209"/>
      <c r="BJ284" s="212"/>
      <c r="BK284" s="209"/>
      <c r="BL284" s="162"/>
    </row>
    <row r="285" spans="1:118" s="213" customFormat="1">
      <c r="A285" s="156">
        <v>5</v>
      </c>
      <c r="B285" s="156">
        <v>243</v>
      </c>
      <c r="C285" s="157" t="s">
        <v>1200</v>
      </c>
      <c r="D285" s="166"/>
      <c r="E285" s="156" t="s">
        <v>1158</v>
      </c>
      <c r="F285" s="156" t="s">
        <v>1158</v>
      </c>
      <c r="G285" s="156" t="s">
        <v>1153</v>
      </c>
      <c r="H285" s="207" t="s">
        <v>490</v>
      </c>
      <c r="I285" s="207"/>
      <c r="J285" s="177">
        <v>17.308695</v>
      </c>
      <c r="K285" s="177">
        <v>101.723295892747</v>
      </c>
      <c r="L285" s="156">
        <v>2</v>
      </c>
      <c r="M285" s="156">
        <v>3</v>
      </c>
      <c r="N285" s="156">
        <v>18</v>
      </c>
      <c r="O285" s="314">
        <v>1500</v>
      </c>
      <c r="P285" s="314"/>
      <c r="Q285" s="316"/>
      <c r="R285" s="314">
        <v>150</v>
      </c>
      <c r="S285" s="156">
        <v>4</v>
      </c>
      <c r="T285" s="156">
        <v>4</v>
      </c>
      <c r="U285" s="156">
        <v>1</v>
      </c>
      <c r="V285" s="156">
        <v>3</v>
      </c>
      <c r="W285" s="156">
        <v>1</v>
      </c>
      <c r="X285" s="156">
        <v>1</v>
      </c>
      <c r="Y285" s="575">
        <v>1</v>
      </c>
      <c r="Z285" s="575">
        <v>1</v>
      </c>
      <c r="AA285" s="575">
        <v>1</v>
      </c>
      <c r="AB285" s="575">
        <v>1</v>
      </c>
      <c r="AC285" s="166">
        <v>2560</v>
      </c>
      <c r="AD285" s="430">
        <v>1.5</v>
      </c>
      <c r="AE285" s="430"/>
      <c r="AF285" s="430"/>
      <c r="AG285" s="430"/>
      <c r="AH285" s="430">
        <v>1.5</v>
      </c>
      <c r="AI285" s="430"/>
      <c r="AJ285" s="430"/>
      <c r="AK285" s="430"/>
      <c r="AL285" s="430"/>
      <c r="AM285" s="430"/>
      <c r="AN285" s="156" t="s">
        <v>1154</v>
      </c>
      <c r="AO285" s="314"/>
      <c r="AP285" s="208"/>
      <c r="AQ285" s="208"/>
      <c r="AR285" s="208"/>
      <c r="AS285" s="208"/>
      <c r="AT285" s="208"/>
      <c r="AU285" s="208"/>
      <c r="AV285" s="208"/>
      <c r="AW285" s="208"/>
      <c r="AX285" s="209"/>
      <c r="AY285" s="210"/>
      <c r="AZ285" s="210"/>
      <c r="BA285" s="210"/>
      <c r="BB285" s="210"/>
      <c r="BC285" s="210"/>
      <c r="BD285" s="210"/>
      <c r="BE285" s="210"/>
      <c r="BF285" s="211"/>
      <c r="BG285" s="211"/>
      <c r="BH285" s="209"/>
      <c r="BI285" s="209"/>
      <c r="BJ285" s="212"/>
      <c r="BK285" s="209"/>
      <c r="BL285" s="162"/>
    </row>
    <row r="286" spans="1:118" s="213" customFormat="1">
      <c r="A286" s="156">
        <v>5</v>
      </c>
      <c r="B286" s="156">
        <v>244</v>
      </c>
      <c r="C286" s="157" t="s">
        <v>1216</v>
      </c>
      <c r="D286" s="166"/>
      <c r="E286" s="156" t="s">
        <v>877</v>
      </c>
      <c r="F286" s="156" t="s">
        <v>877</v>
      </c>
      <c r="G286" s="156" t="s">
        <v>1153</v>
      </c>
      <c r="H286" s="207" t="s">
        <v>490</v>
      </c>
      <c r="I286" s="207"/>
      <c r="J286" s="177">
        <v>17.526890999999999</v>
      </c>
      <c r="K286" s="177">
        <v>101.70589204761001</v>
      </c>
      <c r="L286" s="156">
        <v>2</v>
      </c>
      <c r="M286" s="156">
        <v>3</v>
      </c>
      <c r="N286" s="156">
        <v>18</v>
      </c>
      <c r="O286" s="314">
        <v>1000</v>
      </c>
      <c r="P286" s="314"/>
      <c r="Q286" s="316"/>
      <c r="R286" s="314">
        <v>150</v>
      </c>
      <c r="S286" s="156">
        <v>4</v>
      </c>
      <c r="T286" s="156">
        <v>4</v>
      </c>
      <c r="U286" s="156">
        <v>1</v>
      </c>
      <c r="V286" s="156">
        <v>2</v>
      </c>
      <c r="W286" s="156">
        <v>1</v>
      </c>
      <c r="X286" s="156">
        <v>1</v>
      </c>
      <c r="Y286" s="575">
        <v>1</v>
      </c>
      <c r="Z286" s="575">
        <v>1</v>
      </c>
      <c r="AA286" s="575">
        <v>1</v>
      </c>
      <c r="AB286" s="575">
        <v>1</v>
      </c>
      <c r="AC286" s="166">
        <v>2561</v>
      </c>
      <c r="AD286" s="430">
        <v>1.5</v>
      </c>
      <c r="AE286" s="430"/>
      <c r="AF286" s="430"/>
      <c r="AG286" s="430"/>
      <c r="AH286" s="430"/>
      <c r="AI286" s="430">
        <v>1.5</v>
      </c>
      <c r="AJ286" s="430"/>
      <c r="AK286" s="430"/>
      <c r="AL286" s="430"/>
      <c r="AM286" s="430"/>
      <c r="AN286" s="156" t="s">
        <v>1154</v>
      </c>
      <c r="AO286" s="314"/>
      <c r="AP286" s="208"/>
      <c r="AQ286" s="208"/>
      <c r="AR286" s="208"/>
      <c r="AS286" s="208"/>
      <c r="AT286" s="208"/>
      <c r="AU286" s="208"/>
      <c r="AV286" s="208"/>
      <c r="AW286" s="208"/>
      <c r="AX286" s="209"/>
      <c r="AY286" s="210"/>
      <c r="AZ286" s="210"/>
      <c r="BA286" s="210"/>
      <c r="BB286" s="210"/>
      <c r="BC286" s="210"/>
      <c r="BD286" s="210"/>
      <c r="BE286" s="210"/>
      <c r="BF286" s="211"/>
      <c r="BG286" s="211"/>
      <c r="BH286" s="209"/>
      <c r="BI286" s="209"/>
      <c r="BJ286" s="212"/>
      <c r="BK286" s="209"/>
      <c r="BL286" s="162"/>
    </row>
    <row r="287" spans="1:118" s="170" customFormat="1" ht="21.75">
      <c r="A287" s="168"/>
      <c r="B287" s="168"/>
      <c r="C287" s="100"/>
      <c r="D287" s="93"/>
      <c r="E287" s="93"/>
      <c r="F287" s="93"/>
      <c r="G287" s="93"/>
      <c r="H287" s="93"/>
      <c r="I287" s="93"/>
      <c r="J287" s="167"/>
      <c r="K287" s="167"/>
      <c r="L287" s="168"/>
      <c r="M287" s="168"/>
      <c r="N287" s="168"/>
      <c r="O287" s="165"/>
      <c r="P287" s="165"/>
      <c r="Q287" s="204"/>
      <c r="R287" s="165"/>
      <c r="S287" s="168"/>
      <c r="T287" s="168"/>
      <c r="U287" s="168"/>
      <c r="V287" s="168"/>
      <c r="W287" s="168"/>
      <c r="X287" s="168"/>
      <c r="Y287" s="168"/>
      <c r="Z287" s="168"/>
      <c r="AA287" s="168"/>
      <c r="AB287" s="168"/>
      <c r="AC287" s="166"/>
      <c r="AD287" s="430"/>
      <c r="AE287" s="430"/>
      <c r="AF287" s="430"/>
      <c r="AG287" s="430"/>
      <c r="AH287" s="430"/>
      <c r="AI287" s="430"/>
      <c r="AJ287" s="430"/>
      <c r="AK287" s="430"/>
      <c r="AL287" s="430"/>
      <c r="AM287" s="430"/>
      <c r="AN287" s="168"/>
      <c r="AO287" s="168"/>
      <c r="AP287" s="169"/>
      <c r="AQ287" s="169"/>
      <c r="AR287" s="169"/>
      <c r="AS287" s="169"/>
      <c r="AT287" s="169"/>
      <c r="AU287" s="169"/>
      <c r="AV287" s="169"/>
      <c r="AW287" s="169"/>
      <c r="AX287" s="169"/>
      <c r="AY287" s="169"/>
      <c r="AZ287" s="169"/>
      <c r="BA287" s="169"/>
      <c r="BB287" s="169"/>
      <c r="BC287" s="169"/>
      <c r="BD287" s="169"/>
      <c r="BE287" s="169"/>
      <c r="BF287" s="169"/>
      <c r="BG287" s="169"/>
      <c r="BH287" s="169"/>
      <c r="BI287" s="169"/>
      <c r="BJ287" s="169"/>
      <c r="BK287" s="169"/>
      <c r="BL287" s="169"/>
      <c r="BM287" s="169"/>
      <c r="BN287" s="169"/>
      <c r="BO287" s="169"/>
      <c r="BP287" s="169"/>
      <c r="BQ287" s="169"/>
      <c r="BR287" s="169"/>
      <c r="BS287" s="169"/>
      <c r="BT287" s="169"/>
      <c r="BU287" s="169"/>
      <c r="BV287" s="169"/>
      <c r="BW287" s="169"/>
      <c r="BX287" s="169"/>
      <c r="BY287" s="169"/>
      <c r="BZ287" s="169"/>
      <c r="CA287" s="169"/>
      <c r="CB287" s="169"/>
      <c r="CC287" s="169"/>
      <c r="CD287" s="169"/>
      <c r="CE287" s="169"/>
      <c r="CF287" s="169"/>
      <c r="CG287" s="169"/>
      <c r="CH287" s="169"/>
      <c r="CI287" s="169"/>
      <c r="CJ287" s="169"/>
      <c r="CK287" s="169"/>
      <c r="CL287" s="169"/>
      <c r="CM287" s="169"/>
      <c r="CN287" s="169"/>
      <c r="CO287" s="169"/>
      <c r="CP287" s="169"/>
      <c r="CQ287" s="169"/>
      <c r="CR287" s="169"/>
      <c r="CS287" s="169"/>
      <c r="CT287" s="169"/>
      <c r="CU287" s="169"/>
      <c r="CV287" s="169"/>
      <c r="CW287" s="169"/>
      <c r="CX287" s="169"/>
      <c r="CY287" s="169"/>
      <c r="CZ287" s="169"/>
      <c r="DA287" s="169"/>
      <c r="DB287" s="169"/>
      <c r="DC287" s="169"/>
      <c r="DD287" s="169"/>
      <c r="DE287" s="169"/>
      <c r="DF287" s="169"/>
      <c r="DG287" s="169"/>
      <c r="DH287" s="169"/>
      <c r="DI287" s="169"/>
      <c r="DJ287" s="169"/>
      <c r="DK287" s="169"/>
      <c r="DL287" s="169"/>
      <c r="DM287" s="169"/>
      <c r="DN287" s="169"/>
    </row>
    <row r="288" spans="1:118" s="232" customFormat="1" ht="21.75">
      <c r="A288" s="222"/>
      <c r="B288" s="249"/>
      <c r="C288" s="403" t="s">
        <v>1512</v>
      </c>
      <c r="D288" s="221"/>
      <c r="E288" s="221"/>
      <c r="F288" s="221"/>
      <c r="G288" s="221"/>
      <c r="H288" s="250"/>
      <c r="I288" s="250"/>
      <c r="J288" s="250"/>
      <c r="K288" s="250"/>
      <c r="L288" s="250"/>
      <c r="M288" s="250"/>
      <c r="N288" s="221"/>
      <c r="O288" s="319"/>
      <c r="P288" s="319"/>
      <c r="Q288" s="320"/>
      <c r="R288" s="319"/>
      <c r="S288" s="251"/>
      <c r="T288" s="251"/>
      <c r="U288" s="251"/>
      <c r="V288" s="251"/>
      <c r="W288" s="251"/>
      <c r="X288" s="251"/>
      <c r="Y288" s="251"/>
      <c r="Z288" s="251"/>
      <c r="AA288" s="251"/>
      <c r="AB288" s="251"/>
      <c r="AC288" s="251"/>
      <c r="AD288" s="430"/>
      <c r="AE288" s="430"/>
      <c r="AF288" s="430"/>
      <c r="AG288" s="430"/>
      <c r="AH288" s="430"/>
      <c r="AI288" s="430"/>
      <c r="AJ288" s="430"/>
      <c r="AK288" s="430"/>
      <c r="AL288" s="430"/>
      <c r="AM288" s="430"/>
      <c r="AN288" s="251"/>
      <c r="AO288" s="251"/>
      <c r="AP288" s="252"/>
      <c r="AQ288" s="252"/>
      <c r="AR288" s="252"/>
      <c r="AS288" s="252"/>
      <c r="AT288" s="252"/>
      <c r="AU288" s="252"/>
      <c r="AV288" s="252"/>
      <c r="AW288" s="252"/>
      <c r="AX288" s="252"/>
      <c r="AY288" s="252"/>
      <c r="AZ288" s="252"/>
      <c r="BA288" s="252"/>
      <c r="BB288" s="252"/>
      <c r="BC288" s="252"/>
      <c r="BD288" s="252"/>
      <c r="BE288" s="252"/>
      <c r="BF288" s="252"/>
      <c r="BG288" s="252"/>
      <c r="BH288" s="252"/>
      <c r="BI288" s="252"/>
      <c r="BJ288" s="252"/>
      <c r="BK288" s="252"/>
      <c r="BL288" s="252"/>
      <c r="BM288" s="252"/>
      <c r="BN288" s="252"/>
      <c r="BO288" s="252"/>
      <c r="BP288" s="252"/>
      <c r="BQ288" s="252"/>
      <c r="BR288" s="252"/>
      <c r="BS288" s="252"/>
      <c r="BT288" s="252"/>
      <c r="BU288" s="252"/>
      <c r="BV288" s="252"/>
      <c r="BW288" s="252"/>
      <c r="BX288" s="252"/>
      <c r="BY288" s="252"/>
      <c r="BZ288" s="252"/>
      <c r="CA288" s="252"/>
      <c r="CB288" s="252"/>
      <c r="CC288" s="252"/>
      <c r="CD288" s="252"/>
      <c r="CE288" s="252"/>
      <c r="CF288" s="252"/>
      <c r="CG288" s="252"/>
      <c r="CH288" s="252"/>
      <c r="CI288" s="252"/>
      <c r="CJ288" s="252"/>
      <c r="CK288" s="252"/>
      <c r="CL288" s="252"/>
      <c r="CM288" s="252"/>
      <c r="CN288" s="252"/>
      <c r="CO288" s="252"/>
      <c r="CP288" s="252"/>
      <c r="CV288" s="226"/>
      <c r="CW288" s="227"/>
      <c r="CX288" s="227"/>
      <c r="CY288" s="227"/>
      <c r="CZ288" s="227"/>
      <c r="DA288" s="227"/>
      <c r="DB288" s="227"/>
      <c r="DC288" s="227"/>
      <c r="DD288" s="227"/>
      <c r="DE288" s="253"/>
      <c r="DF288" s="253"/>
      <c r="DJ288" s="227"/>
      <c r="DK288" s="227"/>
      <c r="DL288" s="229"/>
      <c r="DM288" s="230"/>
      <c r="DN288" s="237"/>
    </row>
    <row r="289" spans="1:118" s="255" customFormat="1" ht="21.75">
      <c r="A289" s="219" t="s">
        <v>900</v>
      </c>
      <c r="B289" s="220" t="s">
        <v>1642</v>
      </c>
      <c r="C289" s="254" t="s">
        <v>941</v>
      </c>
      <c r="D289" s="363" t="s">
        <v>920</v>
      </c>
      <c r="E289" s="363" t="s">
        <v>921</v>
      </c>
      <c r="F289" s="363" t="s">
        <v>921</v>
      </c>
      <c r="G289" s="251" t="s">
        <v>914</v>
      </c>
      <c r="H289" s="219" t="s">
        <v>490</v>
      </c>
      <c r="I289" s="219" t="s">
        <v>922</v>
      </c>
      <c r="J289" s="223">
        <v>17.959800000000001</v>
      </c>
      <c r="K289" s="223">
        <v>104.0386</v>
      </c>
      <c r="L289" s="223">
        <v>2</v>
      </c>
      <c r="M289" s="223">
        <v>7</v>
      </c>
      <c r="N289" s="223">
        <v>18</v>
      </c>
      <c r="O289" s="321">
        <v>0</v>
      </c>
      <c r="P289" s="321">
        <v>2000</v>
      </c>
      <c r="Q289" s="322">
        <v>12</v>
      </c>
      <c r="R289" s="321">
        <v>2000</v>
      </c>
      <c r="S289" s="251">
        <v>4</v>
      </c>
      <c r="T289" s="251">
        <v>4</v>
      </c>
      <c r="U289" s="223">
        <v>1</v>
      </c>
      <c r="V289" s="251">
        <v>2</v>
      </c>
      <c r="W289" s="251">
        <v>1</v>
      </c>
      <c r="X289" s="251">
        <v>1</v>
      </c>
      <c r="Y289" s="223">
        <v>1</v>
      </c>
      <c r="Z289" s="223">
        <v>1</v>
      </c>
      <c r="AA289" s="251">
        <v>1</v>
      </c>
      <c r="AB289" s="223">
        <v>1</v>
      </c>
      <c r="AC289" s="234">
        <v>2560</v>
      </c>
      <c r="AD289" s="430">
        <f>SUM(AE289:AK289)</f>
        <v>15</v>
      </c>
      <c r="AE289" s="430">
        <v>0</v>
      </c>
      <c r="AF289" s="430">
        <v>0</v>
      </c>
      <c r="AG289" s="430">
        <v>0</v>
      </c>
      <c r="AH289" s="430">
        <v>15</v>
      </c>
      <c r="AI289" s="430">
        <v>0</v>
      </c>
      <c r="AJ289" s="430">
        <v>0</v>
      </c>
      <c r="AK289" s="430">
        <v>0</v>
      </c>
      <c r="AL289" s="430">
        <v>0</v>
      </c>
      <c r="AM289" s="430">
        <v>0</v>
      </c>
      <c r="AN289" s="251" t="s">
        <v>916</v>
      </c>
      <c r="AO289" s="251"/>
    </row>
    <row r="290" spans="1:118" s="255" customFormat="1" ht="21.75">
      <c r="A290" s="219" t="s">
        <v>900</v>
      </c>
      <c r="B290" s="220" t="s">
        <v>1659</v>
      </c>
      <c r="C290" s="260" t="s">
        <v>942</v>
      </c>
      <c r="D290" s="281" t="s">
        <v>943</v>
      </c>
      <c r="E290" s="281" t="s">
        <v>943</v>
      </c>
      <c r="F290" s="281" t="s">
        <v>944</v>
      </c>
      <c r="G290" s="281" t="s">
        <v>914</v>
      </c>
      <c r="H290" s="220" t="s">
        <v>490</v>
      </c>
      <c r="I290" s="219" t="s">
        <v>932</v>
      </c>
      <c r="J290" s="223">
        <v>18.088200000000001</v>
      </c>
      <c r="K290" s="223">
        <v>103.4423</v>
      </c>
      <c r="L290" s="251">
        <v>2</v>
      </c>
      <c r="M290" s="251">
        <v>7</v>
      </c>
      <c r="N290" s="251">
        <v>18</v>
      </c>
      <c r="O290" s="321">
        <v>1472</v>
      </c>
      <c r="P290" s="321">
        <v>0</v>
      </c>
      <c r="Q290" s="322">
        <v>2.4</v>
      </c>
      <c r="R290" s="321">
        <v>350</v>
      </c>
      <c r="S290" s="223">
        <v>2</v>
      </c>
      <c r="T290" s="223">
        <v>2</v>
      </c>
      <c r="U290" s="223">
        <v>1</v>
      </c>
      <c r="V290" s="223">
        <v>2</v>
      </c>
      <c r="W290" s="223">
        <v>1</v>
      </c>
      <c r="X290" s="223">
        <v>1</v>
      </c>
      <c r="Y290" s="223">
        <v>1</v>
      </c>
      <c r="Z290" s="223">
        <v>1</v>
      </c>
      <c r="AA290" s="223">
        <v>1</v>
      </c>
      <c r="AB290" s="223">
        <v>1</v>
      </c>
      <c r="AC290" s="234">
        <v>2561</v>
      </c>
      <c r="AD290" s="430">
        <f>SUM(AE290:AK290)</f>
        <v>5</v>
      </c>
      <c r="AE290" s="430">
        <v>0</v>
      </c>
      <c r="AF290" s="430">
        <v>0</v>
      </c>
      <c r="AG290" s="430">
        <v>0</v>
      </c>
      <c r="AH290" s="430">
        <v>0</v>
      </c>
      <c r="AI290" s="430">
        <v>5</v>
      </c>
      <c r="AJ290" s="430">
        <v>0</v>
      </c>
      <c r="AK290" s="430">
        <v>0</v>
      </c>
      <c r="AL290" s="430">
        <v>0</v>
      </c>
      <c r="AM290" s="430">
        <v>0</v>
      </c>
      <c r="AN290" s="251" t="s">
        <v>916</v>
      </c>
      <c r="AO290" s="251"/>
    </row>
    <row r="291" spans="1:118" s="163" customFormat="1" ht="21.75">
      <c r="A291" s="156"/>
      <c r="B291" s="156"/>
      <c r="C291" s="100"/>
      <c r="D291" s="93"/>
      <c r="E291" s="93"/>
      <c r="F291" s="93"/>
      <c r="G291" s="93"/>
      <c r="H291" s="93"/>
      <c r="I291" s="93"/>
      <c r="J291" s="159"/>
      <c r="K291" s="159"/>
      <c r="L291" s="156"/>
      <c r="M291" s="156"/>
      <c r="N291" s="156"/>
      <c r="O291" s="160"/>
      <c r="P291" s="160"/>
      <c r="Q291" s="311"/>
      <c r="R291" s="160"/>
      <c r="S291" s="156"/>
      <c r="T291" s="156"/>
      <c r="U291" s="156"/>
      <c r="V291" s="156"/>
      <c r="W291" s="156"/>
      <c r="X291" s="156"/>
      <c r="Y291" s="156"/>
      <c r="Z291" s="156"/>
      <c r="AA291" s="156"/>
      <c r="AB291" s="156"/>
      <c r="AC291" s="161"/>
      <c r="AD291" s="430"/>
      <c r="AE291" s="430"/>
      <c r="AF291" s="430"/>
      <c r="AG291" s="430"/>
      <c r="AH291" s="430"/>
      <c r="AI291" s="430"/>
      <c r="AJ291" s="430"/>
      <c r="AK291" s="430"/>
      <c r="AL291" s="430"/>
      <c r="AM291" s="430"/>
      <c r="AN291" s="156"/>
      <c r="AO291" s="156"/>
      <c r="AP291" s="162"/>
      <c r="AQ291" s="162"/>
      <c r="AR291" s="162"/>
      <c r="AS291" s="162"/>
      <c r="AT291" s="162"/>
      <c r="AU291" s="162"/>
      <c r="AV291" s="162"/>
      <c r="AW291" s="162"/>
      <c r="AX291" s="162"/>
      <c r="AY291" s="162"/>
      <c r="AZ291" s="162"/>
      <c r="BA291" s="162"/>
      <c r="BB291" s="162"/>
      <c r="BC291" s="162"/>
      <c r="BD291" s="162"/>
      <c r="BE291" s="162"/>
      <c r="BF291" s="162"/>
      <c r="BG291" s="162"/>
      <c r="BH291" s="162"/>
      <c r="BI291" s="162"/>
      <c r="BJ291" s="162"/>
      <c r="BK291" s="162"/>
      <c r="BL291" s="162"/>
      <c r="BM291" s="162"/>
      <c r="BN291" s="162"/>
      <c r="BO291" s="162"/>
      <c r="BP291" s="162"/>
      <c r="BQ291" s="162"/>
      <c r="BR291" s="162"/>
      <c r="BS291" s="162"/>
      <c r="BT291" s="162"/>
      <c r="BU291" s="162"/>
      <c r="BV291" s="162"/>
      <c r="BW291" s="162"/>
      <c r="BX291" s="162"/>
      <c r="BY291" s="162"/>
      <c r="BZ291" s="162"/>
      <c r="CA291" s="162"/>
      <c r="CB291" s="162"/>
      <c r="CC291" s="162"/>
      <c r="CD291" s="162"/>
      <c r="CE291" s="162"/>
      <c r="CF291" s="162"/>
      <c r="CG291" s="162"/>
      <c r="CH291" s="162"/>
      <c r="CI291" s="162"/>
      <c r="CJ291" s="162"/>
      <c r="CK291" s="162"/>
      <c r="CL291" s="162"/>
      <c r="CM291" s="162"/>
      <c r="CN291" s="162"/>
      <c r="CO291" s="162"/>
      <c r="CP291" s="162"/>
      <c r="CQ291" s="162"/>
      <c r="CR291" s="162"/>
      <c r="CS291" s="162"/>
      <c r="CT291" s="162"/>
      <c r="CU291" s="162"/>
      <c r="CV291" s="162"/>
      <c r="CW291" s="162"/>
      <c r="CX291" s="162"/>
      <c r="CY291" s="162"/>
      <c r="CZ291" s="162"/>
      <c r="DA291" s="162"/>
      <c r="DB291" s="162"/>
      <c r="DC291" s="162"/>
      <c r="DD291" s="162"/>
      <c r="DE291" s="162"/>
      <c r="DF291" s="162"/>
      <c r="DG291" s="162"/>
      <c r="DH291" s="162"/>
      <c r="DI291" s="162"/>
      <c r="DJ291" s="162"/>
      <c r="DK291" s="162"/>
      <c r="DL291" s="162"/>
      <c r="DM291" s="162"/>
      <c r="DN291" s="162"/>
    </row>
    <row r="292" spans="1:118" s="163" customFormat="1" ht="21.75">
      <c r="A292" s="156"/>
      <c r="B292" s="156"/>
      <c r="C292" s="402" t="s">
        <v>146</v>
      </c>
      <c r="D292" s="93"/>
      <c r="E292" s="93"/>
      <c r="F292" s="93"/>
      <c r="G292" s="93"/>
      <c r="H292" s="93"/>
      <c r="I292" s="93"/>
      <c r="J292" s="159"/>
      <c r="K292" s="159"/>
      <c r="L292" s="156"/>
      <c r="M292" s="156"/>
      <c r="N292" s="156"/>
      <c r="O292" s="160"/>
      <c r="P292" s="160"/>
      <c r="Q292" s="311"/>
      <c r="R292" s="160"/>
      <c r="S292" s="156"/>
      <c r="T292" s="156"/>
      <c r="U292" s="156"/>
      <c r="V292" s="156"/>
      <c r="W292" s="156"/>
      <c r="X292" s="156"/>
      <c r="Y292" s="156"/>
      <c r="Z292" s="156"/>
      <c r="AA292" s="156"/>
      <c r="AB292" s="156"/>
      <c r="AC292" s="161"/>
      <c r="AD292" s="430"/>
      <c r="AE292" s="430"/>
      <c r="AF292" s="430"/>
      <c r="AG292" s="430"/>
      <c r="AH292" s="430"/>
      <c r="AI292" s="430"/>
      <c r="AJ292" s="430"/>
      <c r="AK292" s="430"/>
      <c r="AL292" s="430"/>
      <c r="AM292" s="430"/>
      <c r="AN292" s="156"/>
      <c r="AO292" s="156"/>
      <c r="AP292" s="162"/>
      <c r="AQ292" s="162"/>
      <c r="AR292" s="162"/>
      <c r="AS292" s="162"/>
      <c r="AT292" s="162"/>
      <c r="AU292" s="162"/>
      <c r="AV292" s="162"/>
      <c r="AW292" s="162"/>
      <c r="AX292" s="162"/>
      <c r="AY292" s="162"/>
      <c r="AZ292" s="162"/>
      <c r="BA292" s="162"/>
      <c r="BB292" s="162"/>
      <c r="BC292" s="162"/>
      <c r="BD292" s="162"/>
      <c r="BE292" s="162"/>
      <c r="BF292" s="162"/>
      <c r="BG292" s="162"/>
      <c r="BH292" s="162"/>
      <c r="BI292" s="162"/>
      <c r="BJ292" s="162"/>
      <c r="BK292" s="162"/>
      <c r="BL292" s="162"/>
      <c r="BM292" s="162"/>
      <c r="BN292" s="162"/>
      <c r="BO292" s="162"/>
      <c r="BP292" s="162"/>
      <c r="BQ292" s="162"/>
      <c r="BR292" s="162"/>
      <c r="BS292" s="162"/>
      <c r="BT292" s="162"/>
      <c r="BU292" s="162"/>
      <c r="BV292" s="162"/>
      <c r="BW292" s="162"/>
      <c r="BX292" s="162"/>
      <c r="BY292" s="162"/>
      <c r="BZ292" s="162"/>
      <c r="CA292" s="162"/>
      <c r="CB292" s="162"/>
      <c r="CC292" s="162"/>
      <c r="CD292" s="162"/>
      <c r="CE292" s="162"/>
      <c r="CF292" s="162"/>
      <c r="CG292" s="162"/>
      <c r="CH292" s="162"/>
      <c r="CI292" s="162"/>
      <c r="CJ292" s="162"/>
      <c r="CK292" s="162"/>
      <c r="CL292" s="162"/>
      <c r="CM292" s="162"/>
      <c r="CN292" s="162"/>
      <c r="CO292" s="162"/>
      <c r="CP292" s="162"/>
      <c r="CQ292" s="162"/>
      <c r="CR292" s="162"/>
      <c r="CS292" s="162"/>
      <c r="CT292" s="162"/>
      <c r="CU292" s="162"/>
      <c r="CV292" s="162"/>
      <c r="CW292" s="162"/>
      <c r="CX292" s="162"/>
      <c r="CY292" s="162"/>
      <c r="CZ292" s="162"/>
      <c r="DA292" s="162"/>
      <c r="DB292" s="162"/>
      <c r="DC292" s="162"/>
      <c r="DD292" s="162"/>
      <c r="DE292" s="162"/>
      <c r="DF292" s="162"/>
      <c r="DG292" s="162"/>
      <c r="DH292" s="162"/>
      <c r="DI292" s="162"/>
      <c r="DJ292" s="162"/>
      <c r="DK292" s="162"/>
      <c r="DL292" s="162"/>
      <c r="DM292" s="162"/>
      <c r="DN292" s="162"/>
    </row>
    <row r="293" spans="1:118" s="163" customFormat="1" ht="43.5">
      <c r="A293" s="218">
        <v>5</v>
      </c>
      <c r="B293" s="218">
        <v>247</v>
      </c>
      <c r="C293" s="256" t="s">
        <v>890</v>
      </c>
      <c r="D293" s="194" t="s">
        <v>891</v>
      </c>
      <c r="E293" s="194" t="s">
        <v>887</v>
      </c>
      <c r="F293" s="194" t="s">
        <v>877</v>
      </c>
      <c r="G293" s="218" t="s">
        <v>878</v>
      </c>
      <c r="H293" s="217" t="s">
        <v>537</v>
      </c>
      <c r="I293" s="287" t="s">
        <v>879</v>
      </c>
      <c r="J293" s="93">
        <v>17.082100000000001</v>
      </c>
      <c r="K293" s="93">
        <v>102.45059999999999</v>
      </c>
      <c r="L293" s="156">
        <v>2</v>
      </c>
      <c r="M293" s="156">
        <v>7</v>
      </c>
      <c r="N293" s="156">
        <v>6</v>
      </c>
      <c r="O293" s="311">
        <v>0</v>
      </c>
      <c r="P293" s="311">
        <v>0</v>
      </c>
      <c r="Q293" s="311">
        <v>0</v>
      </c>
      <c r="R293" s="160">
        <v>115</v>
      </c>
      <c r="S293" s="288">
        <v>4</v>
      </c>
      <c r="T293" s="288">
        <v>4</v>
      </c>
      <c r="U293" s="288">
        <v>1</v>
      </c>
      <c r="V293" s="288">
        <v>4</v>
      </c>
      <c r="W293" s="288">
        <v>3</v>
      </c>
      <c r="X293" s="288">
        <v>1</v>
      </c>
      <c r="Y293" s="288">
        <v>1</v>
      </c>
      <c r="Z293" s="288">
        <v>1</v>
      </c>
      <c r="AA293" s="288">
        <v>4</v>
      </c>
      <c r="AB293" s="218">
        <v>2560</v>
      </c>
      <c r="AC293" s="218">
        <v>2560</v>
      </c>
      <c r="AD293" s="430">
        <v>5</v>
      </c>
      <c r="AE293" s="430">
        <v>0</v>
      </c>
      <c r="AF293" s="430">
        <v>0</v>
      </c>
      <c r="AG293" s="430">
        <v>0</v>
      </c>
      <c r="AH293" s="430">
        <v>5</v>
      </c>
      <c r="AI293" s="430">
        <v>0</v>
      </c>
      <c r="AJ293" s="430">
        <v>0</v>
      </c>
      <c r="AK293" s="430">
        <v>0</v>
      </c>
      <c r="AL293" s="430">
        <v>0</v>
      </c>
      <c r="AM293" s="430">
        <v>0</v>
      </c>
      <c r="AN293" s="218" t="s">
        <v>882</v>
      </c>
      <c r="AO293" s="156"/>
      <c r="AP293" s="162"/>
      <c r="AQ293" s="162"/>
      <c r="AR293" s="162"/>
      <c r="AS293" s="162"/>
      <c r="AT293" s="162"/>
      <c r="AU293" s="162"/>
      <c r="AV293" s="162"/>
      <c r="AW293" s="162"/>
      <c r="AX293" s="162"/>
      <c r="AY293" s="162"/>
      <c r="AZ293" s="162"/>
      <c r="BA293" s="162"/>
      <c r="BB293" s="162"/>
      <c r="BC293" s="162"/>
      <c r="BD293" s="162"/>
      <c r="BE293" s="162"/>
      <c r="BF293" s="162"/>
      <c r="BG293" s="162"/>
      <c r="BH293" s="162"/>
      <c r="BI293" s="162"/>
      <c r="BJ293" s="162"/>
      <c r="BK293" s="162"/>
      <c r="BL293" s="162"/>
      <c r="BM293" s="162"/>
      <c r="BN293" s="162"/>
      <c r="BO293" s="162"/>
      <c r="BP293" s="162"/>
      <c r="BQ293" s="162"/>
      <c r="BR293" s="162"/>
      <c r="BS293" s="162"/>
      <c r="BT293" s="162"/>
      <c r="BU293" s="162"/>
      <c r="BV293" s="162"/>
      <c r="BW293" s="162"/>
      <c r="BX293" s="162"/>
      <c r="BY293" s="162"/>
      <c r="BZ293" s="162"/>
      <c r="CA293" s="162"/>
      <c r="CB293" s="162"/>
      <c r="CC293" s="162"/>
      <c r="CD293" s="162"/>
      <c r="CE293" s="162"/>
      <c r="CF293" s="162"/>
      <c r="CG293" s="162"/>
      <c r="CH293" s="162"/>
      <c r="CI293" s="162"/>
      <c r="CJ293" s="162"/>
      <c r="CK293" s="162"/>
      <c r="CL293" s="162"/>
      <c r="CM293" s="162"/>
      <c r="CN293" s="162"/>
      <c r="CO293" s="162"/>
      <c r="CP293" s="162"/>
      <c r="CQ293" s="162"/>
      <c r="CR293" s="162"/>
      <c r="CS293" s="162"/>
      <c r="CT293" s="162"/>
      <c r="CU293" s="162"/>
      <c r="CV293" s="162"/>
      <c r="CW293" s="162"/>
      <c r="CX293" s="162"/>
      <c r="CY293" s="162"/>
      <c r="CZ293" s="162"/>
      <c r="DA293" s="162"/>
      <c r="DB293" s="162"/>
      <c r="DC293" s="162"/>
      <c r="DD293" s="162"/>
      <c r="DE293" s="162"/>
      <c r="DF293" s="162"/>
      <c r="DG293" s="162"/>
      <c r="DH293" s="162"/>
      <c r="DI293" s="162"/>
      <c r="DJ293" s="162"/>
      <c r="DK293" s="162"/>
      <c r="DL293" s="162"/>
      <c r="DM293" s="162"/>
      <c r="DN293" s="162"/>
    </row>
    <row r="294" spans="1:118" s="163" customFormat="1" ht="43.5">
      <c r="A294" s="218">
        <v>5</v>
      </c>
      <c r="B294" s="218">
        <v>248</v>
      </c>
      <c r="C294" s="256" t="s">
        <v>892</v>
      </c>
      <c r="D294" s="194" t="s">
        <v>887</v>
      </c>
      <c r="E294" s="194" t="s">
        <v>893</v>
      </c>
      <c r="F294" s="194" t="s">
        <v>877</v>
      </c>
      <c r="G294" s="218" t="s">
        <v>878</v>
      </c>
      <c r="H294" s="217" t="s">
        <v>537</v>
      </c>
      <c r="I294" s="287" t="s">
        <v>879</v>
      </c>
      <c r="J294" s="93">
        <v>17.1236</v>
      </c>
      <c r="K294" s="93">
        <v>102.4555</v>
      </c>
      <c r="L294" s="156">
        <v>2</v>
      </c>
      <c r="M294" s="156">
        <v>7</v>
      </c>
      <c r="N294" s="156">
        <v>6</v>
      </c>
      <c r="O294" s="311">
        <v>0</v>
      </c>
      <c r="P294" s="311">
        <v>0</v>
      </c>
      <c r="Q294" s="311">
        <v>0</v>
      </c>
      <c r="R294" s="160">
        <v>125</v>
      </c>
      <c r="S294" s="288">
        <v>4</v>
      </c>
      <c r="T294" s="288">
        <v>4</v>
      </c>
      <c r="U294" s="288">
        <v>1</v>
      </c>
      <c r="V294" s="288">
        <v>4</v>
      </c>
      <c r="W294" s="288">
        <v>3</v>
      </c>
      <c r="X294" s="288">
        <v>1</v>
      </c>
      <c r="Y294" s="288">
        <v>1</v>
      </c>
      <c r="Z294" s="288">
        <v>1</v>
      </c>
      <c r="AA294" s="288">
        <v>4</v>
      </c>
      <c r="AB294" s="218">
        <v>2560</v>
      </c>
      <c r="AC294" s="218">
        <v>2560</v>
      </c>
      <c r="AD294" s="430">
        <v>5</v>
      </c>
      <c r="AE294" s="430">
        <v>0</v>
      </c>
      <c r="AF294" s="430">
        <v>0</v>
      </c>
      <c r="AG294" s="430">
        <v>0</v>
      </c>
      <c r="AH294" s="430">
        <v>5</v>
      </c>
      <c r="AI294" s="430">
        <v>0</v>
      </c>
      <c r="AJ294" s="430">
        <v>0</v>
      </c>
      <c r="AK294" s="430">
        <v>0</v>
      </c>
      <c r="AL294" s="430">
        <v>0</v>
      </c>
      <c r="AM294" s="430">
        <v>0</v>
      </c>
      <c r="AN294" s="218" t="s">
        <v>882</v>
      </c>
      <c r="AO294" s="156"/>
      <c r="AP294" s="162"/>
      <c r="AQ294" s="162"/>
      <c r="AR294" s="162"/>
      <c r="AS294" s="162"/>
      <c r="AT294" s="162"/>
      <c r="AU294" s="162"/>
      <c r="AV294" s="162"/>
      <c r="AW294" s="162"/>
      <c r="AX294" s="162"/>
      <c r="AY294" s="162"/>
      <c r="AZ294" s="162"/>
      <c r="BA294" s="162"/>
      <c r="BB294" s="162"/>
      <c r="BC294" s="162"/>
      <c r="BD294" s="162"/>
      <c r="BE294" s="162"/>
      <c r="BF294" s="162"/>
      <c r="BG294" s="162"/>
      <c r="BH294" s="162"/>
      <c r="BI294" s="162"/>
      <c r="BJ294" s="162"/>
      <c r="BK294" s="162"/>
      <c r="BL294" s="162"/>
      <c r="BM294" s="162"/>
      <c r="BN294" s="162"/>
      <c r="BO294" s="162"/>
      <c r="BP294" s="162"/>
      <c r="BQ294" s="162"/>
      <c r="BR294" s="162"/>
      <c r="BS294" s="162"/>
      <c r="BT294" s="162"/>
      <c r="BU294" s="162"/>
      <c r="BV294" s="162"/>
      <c r="BW294" s="162"/>
      <c r="BX294" s="162"/>
      <c r="BY294" s="162"/>
      <c r="BZ294" s="162"/>
      <c r="CA294" s="162"/>
      <c r="CB294" s="162"/>
      <c r="CC294" s="162"/>
      <c r="CD294" s="162"/>
      <c r="CE294" s="162"/>
      <c r="CF294" s="162"/>
      <c r="CG294" s="162"/>
      <c r="CH294" s="162"/>
      <c r="CI294" s="162"/>
      <c r="CJ294" s="162"/>
      <c r="CK294" s="162"/>
      <c r="CL294" s="162"/>
      <c r="CM294" s="162"/>
      <c r="CN294" s="162"/>
      <c r="CO294" s="162"/>
      <c r="CP294" s="162"/>
      <c r="CQ294" s="162"/>
      <c r="CR294" s="162"/>
      <c r="CS294" s="162"/>
      <c r="CT294" s="162"/>
      <c r="CU294" s="162"/>
      <c r="CV294" s="162"/>
      <c r="CW294" s="162"/>
      <c r="CX294" s="162"/>
      <c r="CY294" s="162"/>
      <c r="CZ294" s="162"/>
      <c r="DA294" s="162"/>
      <c r="DB294" s="162"/>
      <c r="DC294" s="162"/>
      <c r="DD294" s="162"/>
      <c r="DE294" s="162"/>
      <c r="DF294" s="162"/>
      <c r="DG294" s="162"/>
      <c r="DH294" s="162"/>
      <c r="DI294" s="162"/>
      <c r="DJ294" s="162"/>
      <c r="DK294" s="162"/>
      <c r="DL294" s="162"/>
      <c r="DM294" s="162"/>
      <c r="DN294" s="162"/>
    </row>
    <row r="295" spans="1:118" s="163" customFormat="1" ht="43.5">
      <c r="A295" s="218">
        <v>5</v>
      </c>
      <c r="B295" s="218">
        <v>249</v>
      </c>
      <c r="C295" s="256" t="s">
        <v>894</v>
      </c>
      <c r="D295" s="194" t="s">
        <v>895</v>
      </c>
      <c r="E295" s="194" t="s">
        <v>876</v>
      </c>
      <c r="F295" s="194" t="s">
        <v>877</v>
      </c>
      <c r="G295" s="218" t="s">
        <v>878</v>
      </c>
      <c r="H295" s="217" t="s">
        <v>537</v>
      </c>
      <c r="I295" s="287" t="s">
        <v>879</v>
      </c>
      <c r="J295" s="218">
        <v>17.1785</v>
      </c>
      <c r="K295" s="218">
        <v>102.4422</v>
      </c>
      <c r="L295" s="156">
        <v>2</v>
      </c>
      <c r="M295" s="156">
        <v>7</v>
      </c>
      <c r="N295" s="156">
        <v>6</v>
      </c>
      <c r="O295" s="311">
        <v>0</v>
      </c>
      <c r="P295" s="311">
        <v>0</v>
      </c>
      <c r="Q295" s="311">
        <v>0</v>
      </c>
      <c r="R295" s="160">
        <v>145</v>
      </c>
      <c r="S295" s="288">
        <v>4</v>
      </c>
      <c r="T295" s="288">
        <v>4</v>
      </c>
      <c r="U295" s="288">
        <v>1</v>
      </c>
      <c r="V295" s="288">
        <v>4</v>
      </c>
      <c r="W295" s="288">
        <v>3</v>
      </c>
      <c r="X295" s="288">
        <v>1</v>
      </c>
      <c r="Y295" s="288">
        <v>1</v>
      </c>
      <c r="Z295" s="288">
        <v>1</v>
      </c>
      <c r="AA295" s="288">
        <v>4</v>
      </c>
      <c r="AB295" s="218">
        <v>2560</v>
      </c>
      <c r="AC295" s="218">
        <v>2560</v>
      </c>
      <c r="AD295" s="430">
        <v>5</v>
      </c>
      <c r="AE295" s="430">
        <v>0</v>
      </c>
      <c r="AF295" s="430">
        <v>0</v>
      </c>
      <c r="AG295" s="430">
        <v>0</v>
      </c>
      <c r="AH295" s="430">
        <v>5</v>
      </c>
      <c r="AI295" s="430">
        <v>0</v>
      </c>
      <c r="AJ295" s="430">
        <v>0</v>
      </c>
      <c r="AK295" s="430">
        <v>0</v>
      </c>
      <c r="AL295" s="430">
        <v>0</v>
      </c>
      <c r="AM295" s="430">
        <v>0</v>
      </c>
      <c r="AN295" s="218" t="s">
        <v>882</v>
      </c>
      <c r="AO295" s="156"/>
      <c r="AP295" s="162"/>
      <c r="AQ295" s="162"/>
      <c r="AR295" s="162"/>
      <c r="AS295" s="162"/>
      <c r="AT295" s="162"/>
      <c r="AU295" s="162"/>
      <c r="AV295" s="162"/>
      <c r="AW295" s="162"/>
      <c r="AX295" s="162"/>
      <c r="AY295" s="162"/>
      <c r="AZ295" s="162"/>
      <c r="BA295" s="162"/>
      <c r="BB295" s="162"/>
      <c r="BC295" s="162"/>
      <c r="BD295" s="162"/>
      <c r="BE295" s="162"/>
      <c r="BF295" s="162"/>
      <c r="BG295" s="162"/>
      <c r="BH295" s="162"/>
      <c r="BI295" s="162"/>
      <c r="BJ295" s="162"/>
      <c r="BK295" s="162"/>
      <c r="BL295" s="162"/>
      <c r="BM295" s="162"/>
      <c r="BN295" s="162"/>
      <c r="BO295" s="162"/>
      <c r="BP295" s="162"/>
      <c r="BQ295" s="162"/>
      <c r="BR295" s="162"/>
      <c r="BS295" s="162"/>
      <c r="BT295" s="162"/>
      <c r="BU295" s="162"/>
      <c r="BV295" s="162"/>
      <c r="BW295" s="162"/>
      <c r="BX295" s="162"/>
      <c r="BY295" s="162"/>
      <c r="BZ295" s="162"/>
      <c r="CA295" s="162"/>
      <c r="CB295" s="162"/>
      <c r="CC295" s="162"/>
      <c r="CD295" s="162"/>
      <c r="CE295" s="162"/>
      <c r="CF295" s="162"/>
      <c r="CG295" s="162"/>
      <c r="CH295" s="162"/>
      <c r="CI295" s="162"/>
      <c r="CJ295" s="162"/>
      <c r="CK295" s="162"/>
      <c r="CL295" s="162"/>
      <c r="CM295" s="162"/>
      <c r="CN295" s="162"/>
      <c r="CO295" s="162"/>
      <c r="CP295" s="162"/>
      <c r="CQ295" s="162"/>
      <c r="CR295" s="162"/>
      <c r="CS295" s="162"/>
      <c r="CT295" s="162"/>
      <c r="CU295" s="162"/>
      <c r="CV295" s="162"/>
      <c r="CW295" s="162"/>
      <c r="CX295" s="162"/>
      <c r="CY295" s="162"/>
      <c r="CZ295" s="162"/>
      <c r="DA295" s="162"/>
      <c r="DB295" s="162"/>
      <c r="DC295" s="162"/>
      <c r="DD295" s="162"/>
      <c r="DE295" s="162"/>
      <c r="DF295" s="162"/>
      <c r="DG295" s="162"/>
      <c r="DH295" s="162"/>
      <c r="DI295" s="162"/>
      <c r="DJ295" s="162"/>
      <c r="DK295" s="162"/>
      <c r="DL295" s="162"/>
      <c r="DM295" s="162"/>
      <c r="DN295" s="162"/>
    </row>
    <row r="296" spans="1:118" s="163" customFormat="1" ht="43.5">
      <c r="A296" s="218">
        <v>5</v>
      </c>
      <c r="B296" s="218">
        <v>250</v>
      </c>
      <c r="C296" s="256" t="s">
        <v>896</v>
      </c>
      <c r="D296" s="194" t="s">
        <v>897</v>
      </c>
      <c r="E296" s="194" t="s">
        <v>876</v>
      </c>
      <c r="F296" s="194" t="s">
        <v>877</v>
      </c>
      <c r="G296" s="218" t="s">
        <v>878</v>
      </c>
      <c r="H296" s="217" t="s">
        <v>537</v>
      </c>
      <c r="I296" s="287" t="s">
        <v>879</v>
      </c>
      <c r="J296" s="93">
        <v>17.183900000000001</v>
      </c>
      <c r="K296" s="93">
        <v>102.4316</v>
      </c>
      <c r="L296" s="156">
        <v>2</v>
      </c>
      <c r="M296" s="156">
        <v>7</v>
      </c>
      <c r="N296" s="156">
        <v>6</v>
      </c>
      <c r="O296" s="311">
        <v>0</v>
      </c>
      <c r="P296" s="311">
        <v>0</v>
      </c>
      <c r="Q296" s="311">
        <v>0</v>
      </c>
      <c r="R296" s="160">
        <v>105</v>
      </c>
      <c r="S296" s="288">
        <v>4</v>
      </c>
      <c r="T296" s="288">
        <v>4</v>
      </c>
      <c r="U296" s="288">
        <v>1</v>
      </c>
      <c r="V296" s="288">
        <v>4</v>
      </c>
      <c r="W296" s="288">
        <v>3</v>
      </c>
      <c r="X296" s="288">
        <v>1</v>
      </c>
      <c r="Y296" s="288">
        <v>1</v>
      </c>
      <c r="Z296" s="288">
        <v>1</v>
      </c>
      <c r="AA296" s="288">
        <v>4</v>
      </c>
      <c r="AB296" s="218">
        <v>2560</v>
      </c>
      <c r="AC296" s="218">
        <v>2560</v>
      </c>
      <c r="AD296" s="430">
        <v>5</v>
      </c>
      <c r="AE296" s="430">
        <v>0</v>
      </c>
      <c r="AF296" s="430">
        <v>0</v>
      </c>
      <c r="AG296" s="430">
        <v>0</v>
      </c>
      <c r="AH296" s="430">
        <v>5</v>
      </c>
      <c r="AI296" s="430">
        <v>0</v>
      </c>
      <c r="AJ296" s="430">
        <v>0</v>
      </c>
      <c r="AK296" s="430">
        <v>0</v>
      </c>
      <c r="AL296" s="430">
        <v>0</v>
      </c>
      <c r="AM296" s="430">
        <v>0</v>
      </c>
      <c r="AN296" s="218" t="s">
        <v>882</v>
      </c>
      <c r="AO296" s="156"/>
      <c r="AP296" s="162"/>
      <c r="AQ296" s="162"/>
      <c r="AR296" s="162"/>
      <c r="AS296" s="162"/>
      <c r="AT296" s="162"/>
      <c r="AU296" s="162"/>
      <c r="AV296" s="162"/>
      <c r="AW296" s="162"/>
      <c r="AX296" s="162"/>
      <c r="AY296" s="162"/>
      <c r="AZ296" s="162"/>
      <c r="BA296" s="162"/>
      <c r="BB296" s="162"/>
      <c r="BC296" s="162"/>
      <c r="BD296" s="162"/>
      <c r="BE296" s="162"/>
      <c r="BF296" s="162"/>
      <c r="BG296" s="162"/>
      <c r="BH296" s="162"/>
      <c r="BI296" s="162"/>
      <c r="BJ296" s="162"/>
      <c r="BK296" s="162"/>
      <c r="BL296" s="162"/>
      <c r="BM296" s="162"/>
      <c r="BN296" s="162"/>
      <c r="BO296" s="162"/>
      <c r="BP296" s="162"/>
      <c r="BQ296" s="162"/>
      <c r="BR296" s="162"/>
      <c r="BS296" s="162"/>
      <c r="BT296" s="162"/>
      <c r="BU296" s="162"/>
      <c r="BV296" s="162"/>
      <c r="BW296" s="162"/>
      <c r="BX296" s="162"/>
      <c r="BY296" s="162"/>
      <c r="BZ296" s="162"/>
      <c r="CA296" s="162"/>
      <c r="CB296" s="162"/>
      <c r="CC296" s="162"/>
      <c r="CD296" s="162"/>
      <c r="CE296" s="162"/>
      <c r="CF296" s="162"/>
      <c r="CG296" s="162"/>
      <c r="CH296" s="162"/>
      <c r="CI296" s="162"/>
      <c r="CJ296" s="162"/>
      <c r="CK296" s="162"/>
      <c r="CL296" s="162"/>
      <c r="CM296" s="162"/>
      <c r="CN296" s="162"/>
      <c r="CO296" s="162"/>
      <c r="CP296" s="162"/>
      <c r="CQ296" s="162"/>
      <c r="CR296" s="162"/>
      <c r="CS296" s="162"/>
      <c r="CT296" s="162"/>
      <c r="CU296" s="162"/>
      <c r="CV296" s="162"/>
      <c r="CW296" s="162"/>
      <c r="CX296" s="162"/>
      <c r="CY296" s="162"/>
      <c r="CZ296" s="162"/>
      <c r="DA296" s="162"/>
      <c r="DB296" s="162"/>
      <c r="DC296" s="162"/>
      <c r="DD296" s="162"/>
      <c r="DE296" s="162"/>
      <c r="DF296" s="162"/>
      <c r="DG296" s="162"/>
      <c r="DH296" s="162"/>
      <c r="DI296" s="162"/>
      <c r="DJ296" s="162"/>
      <c r="DK296" s="162"/>
      <c r="DL296" s="162"/>
      <c r="DM296" s="162"/>
      <c r="DN296" s="162"/>
    </row>
    <row r="297" spans="1:118" s="163" customFormat="1" ht="43.5">
      <c r="A297" s="218">
        <v>5</v>
      </c>
      <c r="B297" s="218">
        <v>251</v>
      </c>
      <c r="C297" s="256" t="s">
        <v>898</v>
      </c>
      <c r="D297" s="194" t="s">
        <v>888</v>
      </c>
      <c r="E297" s="194" t="s">
        <v>888</v>
      </c>
      <c r="F297" s="194" t="s">
        <v>877</v>
      </c>
      <c r="G297" s="218" t="s">
        <v>878</v>
      </c>
      <c r="H297" s="217" t="s">
        <v>537</v>
      </c>
      <c r="I297" s="287" t="s">
        <v>879</v>
      </c>
      <c r="J297" s="93">
        <v>17.183299999999999</v>
      </c>
      <c r="K297" s="93">
        <v>102.3836</v>
      </c>
      <c r="L297" s="156">
        <v>2</v>
      </c>
      <c r="M297" s="156">
        <v>7</v>
      </c>
      <c r="N297" s="156">
        <v>6</v>
      </c>
      <c r="O297" s="311">
        <v>0</v>
      </c>
      <c r="P297" s="311">
        <v>0</v>
      </c>
      <c r="Q297" s="311">
        <v>0</v>
      </c>
      <c r="R297" s="160">
        <v>132</v>
      </c>
      <c r="S297" s="288">
        <v>4</v>
      </c>
      <c r="T297" s="288">
        <v>4</v>
      </c>
      <c r="U297" s="288">
        <v>1</v>
      </c>
      <c r="V297" s="288">
        <v>4</v>
      </c>
      <c r="W297" s="288">
        <v>3</v>
      </c>
      <c r="X297" s="288">
        <v>1</v>
      </c>
      <c r="Y297" s="288">
        <v>1</v>
      </c>
      <c r="Z297" s="288">
        <v>1</v>
      </c>
      <c r="AA297" s="288">
        <v>4</v>
      </c>
      <c r="AB297" s="218">
        <v>2560</v>
      </c>
      <c r="AC297" s="218">
        <v>2560</v>
      </c>
      <c r="AD297" s="430">
        <v>5</v>
      </c>
      <c r="AE297" s="430">
        <v>0</v>
      </c>
      <c r="AF297" s="430">
        <v>0</v>
      </c>
      <c r="AG297" s="430">
        <v>0</v>
      </c>
      <c r="AH297" s="430">
        <v>5</v>
      </c>
      <c r="AI297" s="430">
        <v>0</v>
      </c>
      <c r="AJ297" s="430">
        <v>0</v>
      </c>
      <c r="AK297" s="430">
        <v>0</v>
      </c>
      <c r="AL297" s="430">
        <v>0</v>
      </c>
      <c r="AM297" s="430">
        <v>0</v>
      </c>
      <c r="AN297" s="218" t="s">
        <v>882</v>
      </c>
      <c r="AO297" s="156"/>
      <c r="AP297" s="162"/>
      <c r="AQ297" s="162"/>
      <c r="AR297" s="162"/>
      <c r="AS297" s="162"/>
      <c r="AT297" s="162"/>
      <c r="AU297" s="162"/>
      <c r="AV297" s="162"/>
      <c r="AW297" s="162"/>
      <c r="AX297" s="162"/>
      <c r="AY297" s="162"/>
      <c r="AZ297" s="162"/>
      <c r="BA297" s="162"/>
      <c r="BB297" s="162"/>
      <c r="BC297" s="162"/>
      <c r="BD297" s="162"/>
      <c r="BE297" s="162"/>
      <c r="BF297" s="162"/>
      <c r="BG297" s="162"/>
      <c r="BH297" s="162"/>
      <c r="BI297" s="162"/>
      <c r="BJ297" s="162"/>
      <c r="BK297" s="162"/>
      <c r="BL297" s="162"/>
      <c r="BM297" s="162"/>
      <c r="BN297" s="162"/>
      <c r="BO297" s="162"/>
      <c r="BP297" s="162"/>
      <c r="BQ297" s="162"/>
      <c r="BR297" s="162"/>
      <c r="BS297" s="162"/>
      <c r="BT297" s="162"/>
      <c r="BU297" s="162"/>
      <c r="BV297" s="162"/>
      <c r="BW297" s="162"/>
      <c r="BX297" s="162"/>
      <c r="BY297" s="162"/>
      <c r="BZ297" s="162"/>
      <c r="CA297" s="162"/>
      <c r="CB297" s="162"/>
      <c r="CC297" s="162"/>
      <c r="CD297" s="162"/>
      <c r="CE297" s="162"/>
      <c r="CF297" s="162"/>
      <c r="CG297" s="162"/>
      <c r="CH297" s="162"/>
      <c r="CI297" s="162"/>
      <c r="CJ297" s="162"/>
      <c r="CK297" s="162"/>
      <c r="CL297" s="162"/>
      <c r="CM297" s="162"/>
      <c r="CN297" s="162"/>
      <c r="CO297" s="162"/>
      <c r="CP297" s="162"/>
      <c r="CQ297" s="162"/>
      <c r="CR297" s="162"/>
      <c r="CS297" s="162"/>
      <c r="CT297" s="162"/>
      <c r="CU297" s="162"/>
      <c r="CV297" s="162"/>
      <c r="CW297" s="162"/>
      <c r="CX297" s="162"/>
      <c r="CY297" s="162"/>
      <c r="CZ297" s="162"/>
      <c r="DA297" s="162"/>
      <c r="DB297" s="162"/>
      <c r="DC297" s="162"/>
      <c r="DD297" s="162"/>
      <c r="DE297" s="162"/>
      <c r="DF297" s="162"/>
      <c r="DG297" s="162"/>
      <c r="DH297" s="162"/>
      <c r="DI297" s="162"/>
      <c r="DJ297" s="162"/>
      <c r="DK297" s="162"/>
      <c r="DL297" s="162"/>
      <c r="DM297" s="162"/>
      <c r="DN297" s="162"/>
    </row>
    <row r="298" spans="1:118" s="163" customFormat="1" ht="21.75">
      <c r="A298" s="218"/>
      <c r="B298" s="218"/>
      <c r="C298" s="256"/>
      <c r="D298" s="194"/>
      <c r="E298" s="194"/>
      <c r="F298" s="194"/>
      <c r="G298" s="218"/>
      <c r="H298" s="217"/>
      <c r="I298" s="287"/>
      <c r="J298" s="93"/>
      <c r="K298" s="93"/>
      <c r="L298" s="156"/>
      <c r="M298" s="156"/>
      <c r="N298" s="156"/>
      <c r="O298" s="311"/>
      <c r="P298" s="311"/>
      <c r="Q298" s="311"/>
      <c r="R298" s="160"/>
      <c r="S298" s="288"/>
      <c r="T298" s="288"/>
      <c r="U298" s="288"/>
      <c r="V298" s="288"/>
      <c r="W298" s="288"/>
      <c r="X298" s="288"/>
      <c r="Y298" s="288"/>
      <c r="Z298" s="288"/>
      <c r="AA298" s="288"/>
      <c r="AB298" s="218"/>
      <c r="AC298" s="218"/>
      <c r="AD298" s="430"/>
      <c r="AE298" s="430"/>
      <c r="AF298" s="430"/>
      <c r="AG298" s="430"/>
      <c r="AH298" s="430"/>
      <c r="AI298" s="430"/>
      <c r="AJ298" s="430"/>
      <c r="AK298" s="430"/>
      <c r="AL298" s="430"/>
      <c r="AM298" s="430"/>
      <c r="AN298" s="218"/>
      <c r="AO298" s="156"/>
      <c r="AP298" s="162"/>
      <c r="AQ298" s="162"/>
      <c r="AR298" s="162"/>
      <c r="AS298" s="162"/>
      <c r="AT298" s="162"/>
      <c r="AU298" s="162"/>
      <c r="AV298" s="162"/>
      <c r="AW298" s="162"/>
      <c r="AX298" s="162"/>
      <c r="AY298" s="162"/>
      <c r="AZ298" s="162"/>
      <c r="BA298" s="162"/>
      <c r="BB298" s="162"/>
      <c r="BC298" s="162"/>
      <c r="BD298" s="162"/>
      <c r="BE298" s="162"/>
      <c r="BF298" s="162"/>
      <c r="BG298" s="162"/>
      <c r="BH298" s="162"/>
      <c r="BI298" s="162"/>
      <c r="BJ298" s="162"/>
      <c r="BK298" s="162"/>
      <c r="BL298" s="162"/>
      <c r="BM298" s="162"/>
      <c r="BN298" s="162"/>
      <c r="BO298" s="162"/>
      <c r="BP298" s="162"/>
      <c r="BQ298" s="162"/>
      <c r="BR298" s="162"/>
      <c r="BS298" s="162"/>
      <c r="BT298" s="162"/>
      <c r="BU298" s="162"/>
      <c r="BV298" s="162"/>
      <c r="BW298" s="162"/>
      <c r="BX298" s="162"/>
      <c r="BY298" s="162"/>
      <c r="BZ298" s="162"/>
      <c r="CA298" s="162"/>
      <c r="CB298" s="162"/>
      <c r="CC298" s="162"/>
      <c r="CD298" s="162"/>
      <c r="CE298" s="162"/>
      <c r="CF298" s="162"/>
      <c r="CG298" s="162"/>
      <c r="CH298" s="162"/>
      <c r="CI298" s="162"/>
      <c r="CJ298" s="162"/>
      <c r="CK298" s="162"/>
      <c r="CL298" s="162"/>
      <c r="CM298" s="162"/>
      <c r="CN298" s="162"/>
      <c r="CO298" s="162"/>
      <c r="CP298" s="162"/>
      <c r="CQ298" s="162"/>
      <c r="CR298" s="162"/>
      <c r="CS298" s="162"/>
      <c r="CT298" s="162"/>
      <c r="CU298" s="162"/>
      <c r="CV298" s="162"/>
      <c r="CW298" s="162"/>
      <c r="CX298" s="162"/>
      <c r="CY298" s="162"/>
      <c r="CZ298" s="162"/>
      <c r="DA298" s="162"/>
      <c r="DB298" s="162"/>
      <c r="DC298" s="162"/>
      <c r="DD298" s="162"/>
      <c r="DE298" s="162"/>
      <c r="DF298" s="162"/>
      <c r="DG298" s="162"/>
      <c r="DH298" s="162"/>
      <c r="DI298" s="162"/>
      <c r="DJ298" s="162"/>
      <c r="DK298" s="162"/>
      <c r="DL298" s="162"/>
      <c r="DM298" s="162"/>
      <c r="DN298" s="162"/>
    </row>
    <row r="299" spans="1:118" s="163" customFormat="1" ht="21.75">
      <c r="A299" s="218"/>
      <c r="B299" s="218"/>
      <c r="C299" s="404" t="s">
        <v>968</v>
      </c>
      <c r="D299" s="194"/>
      <c r="E299" s="194"/>
      <c r="F299" s="194"/>
      <c r="G299" s="218"/>
      <c r="H299" s="217"/>
      <c r="I299" s="287"/>
      <c r="J299" s="93"/>
      <c r="K299" s="93"/>
      <c r="L299" s="156"/>
      <c r="M299" s="156"/>
      <c r="N299" s="156"/>
      <c r="O299" s="311"/>
      <c r="P299" s="311"/>
      <c r="Q299" s="311"/>
      <c r="R299" s="160"/>
      <c r="S299" s="288"/>
      <c r="T299" s="288"/>
      <c r="U299" s="288"/>
      <c r="V299" s="288"/>
      <c r="W299" s="288"/>
      <c r="X299" s="288"/>
      <c r="Y299" s="288"/>
      <c r="Z299" s="288"/>
      <c r="AA299" s="288"/>
      <c r="AB299" s="218"/>
      <c r="AC299" s="218"/>
      <c r="AD299" s="430"/>
      <c r="AE299" s="430"/>
      <c r="AF299" s="430"/>
      <c r="AG299" s="430"/>
      <c r="AH299" s="430"/>
      <c r="AI299" s="430"/>
      <c r="AJ299" s="430"/>
      <c r="AK299" s="430"/>
      <c r="AL299" s="430"/>
      <c r="AM299" s="430"/>
      <c r="AN299" s="218"/>
      <c r="AO299" s="156"/>
      <c r="AP299" s="162"/>
      <c r="AQ299" s="162"/>
      <c r="AR299" s="162"/>
      <c r="AS299" s="162"/>
      <c r="AT299" s="162"/>
      <c r="AU299" s="162"/>
      <c r="AV299" s="162"/>
      <c r="AW299" s="162"/>
      <c r="AX299" s="162"/>
      <c r="AY299" s="162"/>
      <c r="AZ299" s="162"/>
      <c r="BA299" s="162"/>
      <c r="BB299" s="162"/>
      <c r="BC299" s="162"/>
      <c r="BD299" s="162"/>
      <c r="BE299" s="162"/>
      <c r="BF299" s="162"/>
      <c r="BG299" s="162"/>
      <c r="BH299" s="162"/>
      <c r="BI299" s="162"/>
      <c r="BJ299" s="162"/>
      <c r="BK299" s="162"/>
      <c r="BL299" s="162"/>
      <c r="BM299" s="162"/>
      <c r="BN299" s="162"/>
      <c r="BO299" s="162"/>
      <c r="BP299" s="162"/>
      <c r="BQ299" s="162"/>
      <c r="BR299" s="162"/>
      <c r="BS299" s="162"/>
      <c r="BT299" s="162"/>
      <c r="BU299" s="162"/>
      <c r="BV299" s="162"/>
      <c r="BW299" s="162"/>
      <c r="BX299" s="162"/>
      <c r="BY299" s="162"/>
      <c r="BZ299" s="162"/>
      <c r="CA299" s="162"/>
      <c r="CB299" s="162"/>
      <c r="CC299" s="162"/>
      <c r="CD299" s="162"/>
      <c r="CE299" s="162"/>
      <c r="CF299" s="162"/>
      <c r="CG299" s="162"/>
      <c r="CH299" s="162"/>
      <c r="CI299" s="162"/>
      <c r="CJ299" s="162"/>
      <c r="CK299" s="162"/>
      <c r="CL299" s="162"/>
      <c r="CM299" s="162"/>
      <c r="CN299" s="162"/>
      <c r="CO299" s="162"/>
      <c r="CP299" s="162"/>
      <c r="CQ299" s="162"/>
      <c r="CR299" s="162"/>
      <c r="CS299" s="162"/>
      <c r="CT299" s="162"/>
      <c r="CU299" s="162"/>
      <c r="CV299" s="162"/>
      <c r="CW299" s="162"/>
      <c r="CX299" s="162"/>
      <c r="CY299" s="162"/>
      <c r="CZ299" s="162"/>
      <c r="DA299" s="162"/>
      <c r="DB299" s="162"/>
      <c r="DC299" s="162"/>
      <c r="DD299" s="162"/>
      <c r="DE299" s="162"/>
      <c r="DF299" s="162"/>
      <c r="DG299" s="162"/>
      <c r="DH299" s="162"/>
      <c r="DI299" s="162"/>
      <c r="DJ299" s="162"/>
      <c r="DK299" s="162"/>
      <c r="DL299" s="162"/>
      <c r="DM299" s="162"/>
      <c r="DN299" s="162"/>
    </row>
    <row r="300" spans="1:118" s="238" customFormat="1" ht="43.5">
      <c r="A300" s="156">
        <v>5</v>
      </c>
      <c r="B300" s="187">
        <v>252</v>
      </c>
      <c r="C300" s="147" t="s">
        <v>986</v>
      </c>
      <c r="D300" s="330" t="s">
        <v>972</v>
      </c>
      <c r="E300" s="187" t="s">
        <v>973</v>
      </c>
      <c r="F300" s="187" t="s">
        <v>985</v>
      </c>
      <c r="G300" s="156" t="s">
        <v>975</v>
      </c>
      <c r="H300" s="156" t="s">
        <v>537</v>
      </c>
      <c r="I300" s="156" t="s">
        <v>976</v>
      </c>
      <c r="J300" s="164">
        <v>17.2209</v>
      </c>
      <c r="K300" s="164">
        <v>103.063</v>
      </c>
      <c r="L300" s="188"/>
      <c r="M300" s="188"/>
      <c r="N300" s="188"/>
      <c r="O300" s="325"/>
      <c r="P300" s="325"/>
      <c r="Q300" s="326"/>
      <c r="R300" s="325"/>
      <c r="S300" s="187">
        <v>1</v>
      </c>
      <c r="T300" s="187">
        <v>4</v>
      </c>
      <c r="U300" s="187">
        <v>4</v>
      </c>
      <c r="V300" s="187">
        <v>4</v>
      </c>
      <c r="W300" s="187">
        <v>1</v>
      </c>
      <c r="X300" s="187">
        <v>1</v>
      </c>
      <c r="Y300" s="575">
        <v>1</v>
      </c>
      <c r="Z300" s="575">
        <v>1</v>
      </c>
      <c r="AA300" s="575">
        <v>1</v>
      </c>
      <c r="AB300" s="575">
        <v>1</v>
      </c>
      <c r="AC300" s="161">
        <v>2560</v>
      </c>
      <c r="AD300" s="430">
        <f t="shared" ref="AD300:AD306" si="12">+SUM(AE300:AM300)</f>
        <v>15</v>
      </c>
      <c r="AE300" s="430">
        <v>0</v>
      </c>
      <c r="AF300" s="430">
        <v>0</v>
      </c>
      <c r="AG300" s="430">
        <v>0</v>
      </c>
      <c r="AH300" s="430">
        <v>15</v>
      </c>
      <c r="AI300" s="430">
        <v>0</v>
      </c>
      <c r="AJ300" s="430">
        <v>0</v>
      </c>
      <c r="AK300" s="430">
        <v>0</v>
      </c>
      <c r="AL300" s="430">
        <v>0</v>
      </c>
      <c r="AM300" s="430">
        <v>0</v>
      </c>
      <c r="AN300" s="291" t="s">
        <v>1513</v>
      </c>
      <c r="AO300" s="188"/>
    </row>
    <row r="301" spans="1:118" s="190" customFormat="1" ht="43.5">
      <c r="A301" s="156">
        <v>5</v>
      </c>
      <c r="B301" s="187">
        <v>253</v>
      </c>
      <c r="C301" s="147" t="s">
        <v>987</v>
      </c>
      <c r="D301" s="330" t="s">
        <v>983</v>
      </c>
      <c r="E301" s="187" t="s">
        <v>983</v>
      </c>
      <c r="F301" s="187" t="s">
        <v>979</v>
      </c>
      <c r="G301" s="156" t="s">
        <v>975</v>
      </c>
      <c r="H301" s="156" t="s">
        <v>537</v>
      </c>
      <c r="I301" s="156" t="s">
        <v>976</v>
      </c>
      <c r="J301" s="189">
        <v>17.172599999999999</v>
      </c>
      <c r="K301" s="189">
        <v>103.0124</v>
      </c>
      <c r="L301" s="188"/>
      <c r="M301" s="188"/>
      <c r="N301" s="188"/>
      <c r="O301" s="325"/>
      <c r="P301" s="325"/>
      <c r="Q301" s="326"/>
      <c r="R301" s="325"/>
      <c r="S301" s="187">
        <v>1</v>
      </c>
      <c r="T301" s="187">
        <v>2</v>
      </c>
      <c r="U301" s="187">
        <v>2</v>
      </c>
      <c r="V301" s="187">
        <v>2</v>
      </c>
      <c r="W301" s="187">
        <v>1</v>
      </c>
      <c r="X301" s="187">
        <v>1</v>
      </c>
      <c r="Y301" s="575">
        <v>1</v>
      </c>
      <c r="Z301" s="575">
        <v>1</v>
      </c>
      <c r="AA301" s="575">
        <v>1</v>
      </c>
      <c r="AB301" s="575">
        <v>1</v>
      </c>
      <c r="AC301" s="161">
        <v>2560</v>
      </c>
      <c r="AD301" s="430">
        <f t="shared" si="12"/>
        <v>25</v>
      </c>
      <c r="AE301" s="430">
        <v>0</v>
      </c>
      <c r="AF301" s="430">
        <v>0</v>
      </c>
      <c r="AG301" s="430">
        <v>0</v>
      </c>
      <c r="AH301" s="430">
        <v>25</v>
      </c>
      <c r="AI301" s="430">
        <v>0</v>
      </c>
      <c r="AJ301" s="430">
        <v>0</v>
      </c>
      <c r="AK301" s="430">
        <v>0</v>
      </c>
      <c r="AL301" s="430">
        <v>0</v>
      </c>
      <c r="AM301" s="430">
        <v>0</v>
      </c>
      <c r="AN301" s="291" t="s">
        <v>1513</v>
      </c>
      <c r="AO301" s="188"/>
    </row>
    <row r="302" spans="1:118" s="190" customFormat="1">
      <c r="A302" s="156">
        <v>5</v>
      </c>
      <c r="B302" s="187">
        <v>254</v>
      </c>
      <c r="C302" s="147" t="s">
        <v>988</v>
      </c>
      <c r="D302" s="330" t="s">
        <v>989</v>
      </c>
      <c r="E302" s="187" t="s">
        <v>983</v>
      </c>
      <c r="F302" s="187" t="s">
        <v>979</v>
      </c>
      <c r="G302" s="156" t="s">
        <v>975</v>
      </c>
      <c r="H302" s="156" t="s">
        <v>537</v>
      </c>
      <c r="I302" s="156" t="s">
        <v>976</v>
      </c>
      <c r="J302" s="191">
        <v>17.204000000000001</v>
      </c>
      <c r="K302" s="191">
        <v>103.0102</v>
      </c>
      <c r="L302" s="188"/>
      <c r="M302" s="188"/>
      <c r="N302" s="188"/>
      <c r="O302" s="325"/>
      <c r="P302" s="325"/>
      <c r="Q302" s="326"/>
      <c r="R302" s="325"/>
      <c r="S302" s="187">
        <v>1</v>
      </c>
      <c r="T302" s="187">
        <v>2</v>
      </c>
      <c r="U302" s="187">
        <v>2</v>
      </c>
      <c r="V302" s="187">
        <v>2</v>
      </c>
      <c r="W302" s="187">
        <v>1</v>
      </c>
      <c r="X302" s="187">
        <v>1</v>
      </c>
      <c r="Y302" s="575">
        <v>1</v>
      </c>
      <c r="Z302" s="575">
        <v>1</v>
      </c>
      <c r="AA302" s="575">
        <v>1</v>
      </c>
      <c r="AB302" s="575">
        <v>1</v>
      </c>
      <c r="AC302" s="161">
        <v>2560</v>
      </c>
      <c r="AD302" s="430">
        <f t="shared" si="12"/>
        <v>10</v>
      </c>
      <c r="AE302" s="430">
        <v>0</v>
      </c>
      <c r="AF302" s="430">
        <v>0</v>
      </c>
      <c r="AG302" s="430">
        <v>0</v>
      </c>
      <c r="AH302" s="430">
        <v>10</v>
      </c>
      <c r="AI302" s="430">
        <v>0</v>
      </c>
      <c r="AJ302" s="430">
        <v>0</v>
      </c>
      <c r="AK302" s="430">
        <v>0</v>
      </c>
      <c r="AL302" s="430">
        <v>0</v>
      </c>
      <c r="AM302" s="430">
        <v>0</v>
      </c>
      <c r="AN302" s="291" t="s">
        <v>1513</v>
      </c>
      <c r="AO302" s="188"/>
    </row>
    <row r="303" spans="1:118" s="190" customFormat="1" ht="43.5">
      <c r="A303" s="156">
        <v>5</v>
      </c>
      <c r="B303" s="187">
        <v>255</v>
      </c>
      <c r="C303" s="147" t="s">
        <v>990</v>
      </c>
      <c r="D303" s="330" t="s">
        <v>991</v>
      </c>
      <c r="E303" s="187" t="s">
        <v>983</v>
      </c>
      <c r="F303" s="187" t="s">
        <v>979</v>
      </c>
      <c r="G303" s="156" t="s">
        <v>975</v>
      </c>
      <c r="H303" s="156" t="s">
        <v>537</v>
      </c>
      <c r="I303" s="156" t="s">
        <v>976</v>
      </c>
      <c r="J303" s="191">
        <v>17.204999999999998</v>
      </c>
      <c r="K303" s="191">
        <v>103.021</v>
      </c>
      <c r="L303" s="188"/>
      <c r="M303" s="188"/>
      <c r="N303" s="188"/>
      <c r="O303" s="325"/>
      <c r="P303" s="325"/>
      <c r="Q303" s="326"/>
      <c r="R303" s="325"/>
      <c r="S303" s="187">
        <v>1</v>
      </c>
      <c r="T303" s="187">
        <v>2</v>
      </c>
      <c r="U303" s="187">
        <v>2</v>
      </c>
      <c r="V303" s="187">
        <v>2</v>
      </c>
      <c r="W303" s="187">
        <v>1</v>
      </c>
      <c r="X303" s="187">
        <v>1</v>
      </c>
      <c r="Y303" s="575">
        <v>1</v>
      </c>
      <c r="Z303" s="575">
        <v>1</v>
      </c>
      <c r="AA303" s="575">
        <v>1</v>
      </c>
      <c r="AB303" s="575">
        <v>1</v>
      </c>
      <c r="AC303" s="161">
        <v>2560</v>
      </c>
      <c r="AD303" s="430">
        <f t="shared" si="12"/>
        <v>10</v>
      </c>
      <c r="AE303" s="430">
        <v>0</v>
      </c>
      <c r="AF303" s="430">
        <v>0</v>
      </c>
      <c r="AG303" s="430">
        <v>0</v>
      </c>
      <c r="AH303" s="430">
        <v>0</v>
      </c>
      <c r="AI303" s="430">
        <v>10</v>
      </c>
      <c r="AJ303" s="430">
        <v>0</v>
      </c>
      <c r="AK303" s="430">
        <v>0</v>
      </c>
      <c r="AL303" s="430">
        <v>0</v>
      </c>
      <c r="AM303" s="430">
        <v>0</v>
      </c>
      <c r="AN303" s="291" t="s">
        <v>1513</v>
      </c>
      <c r="AO303" s="188"/>
    </row>
    <row r="304" spans="1:118" s="190" customFormat="1" ht="43.5">
      <c r="A304" s="156">
        <v>5</v>
      </c>
      <c r="B304" s="187">
        <v>256</v>
      </c>
      <c r="C304" s="147" t="s">
        <v>992</v>
      </c>
      <c r="D304" s="330" t="s">
        <v>920</v>
      </c>
      <c r="E304" s="187" t="s">
        <v>973</v>
      </c>
      <c r="F304" s="187" t="s">
        <v>974</v>
      </c>
      <c r="G304" s="156" t="s">
        <v>975</v>
      </c>
      <c r="H304" s="156" t="s">
        <v>537</v>
      </c>
      <c r="I304" s="156" t="s">
        <v>976</v>
      </c>
      <c r="J304" s="191">
        <v>17.197500000000002</v>
      </c>
      <c r="K304" s="191">
        <v>103.071</v>
      </c>
      <c r="L304" s="188"/>
      <c r="M304" s="188"/>
      <c r="N304" s="188"/>
      <c r="O304" s="325"/>
      <c r="P304" s="325"/>
      <c r="Q304" s="326"/>
      <c r="R304" s="325"/>
      <c r="S304" s="187">
        <v>1</v>
      </c>
      <c r="T304" s="187">
        <v>2</v>
      </c>
      <c r="U304" s="187">
        <v>2</v>
      </c>
      <c r="V304" s="187">
        <v>2</v>
      </c>
      <c r="W304" s="187">
        <v>1</v>
      </c>
      <c r="X304" s="187">
        <v>1</v>
      </c>
      <c r="Y304" s="575">
        <v>1</v>
      </c>
      <c r="Z304" s="575">
        <v>1</v>
      </c>
      <c r="AA304" s="575">
        <v>1</v>
      </c>
      <c r="AB304" s="575">
        <v>1</v>
      </c>
      <c r="AC304" s="161">
        <v>2561</v>
      </c>
      <c r="AD304" s="430">
        <f t="shared" si="12"/>
        <v>20</v>
      </c>
      <c r="AE304" s="430">
        <v>0</v>
      </c>
      <c r="AF304" s="430">
        <v>0</v>
      </c>
      <c r="AG304" s="430">
        <v>0</v>
      </c>
      <c r="AH304" s="430">
        <v>0</v>
      </c>
      <c r="AI304" s="430">
        <v>20</v>
      </c>
      <c r="AJ304" s="430">
        <v>0</v>
      </c>
      <c r="AK304" s="430">
        <v>0</v>
      </c>
      <c r="AL304" s="430">
        <v>0</v>
      </c>
      <c r="AM304" s="430">
        <v>0</v>
      </c>
      <c r="AN304" s="291" t="s">
        <v>1513</v>
      </c>
      <c r="AO304" s="188"/>
    </row>
    <row r="305" spans="1:41" s="190" customFormat="1" ht="43.5">
      <c r="A305" s="156">
        <v>5</v>
      </c>
      <c r="B305" s="187">
        <v>257</v>
      </c>
      <c r="C305" s="147" t="s">
        <v>993</v>
      </c>
      <c r="D305" s="330" t="s">
        <v>994</v>
      </c>
      <c r="E305" s="187" t="s">
        <v>982</v>
      </c>
      <c r="F305" s="187" t="s">
        <v>979</v>
      </c>
      <c r="G305" s="156" t="s">
        <v>975</v>
      </c>
      <c r="H305" s="156" t="s">
        <v>537</v>
      </c>
      <c r="I305" s="156" t="s">
        <v>976</v>
      </c>
      <c r="J305" s="191">
        <v>17.1633</v>
      </c>
      <c r="K305" s="191">
        <v>103.0013</v>
      </c>
      <c r="L305" s="188"/>
      <c r="M305" s="188"/>
      <c r="N305" s="188"/>
      <c r="O305" s="325"/>
      <c r="P305" s="325"/>
      <c r="Q305" s="326"/>
      <c r="R305" s="325"/>
      <c r="S305" s="187">
        <v>1</v>
      </c>
      <c r="T305" s="187">
        <v>2</v>
      </c>
      <c r="U305" s="187">
        <v>2</v>
      </c>
      <c r="V305" s="187">
        <v>2</v>
      </c>
      <c r="W305" s="187">
        <v>1</v>
      </c>
      <c r="X305" s="187">
        <v>1</v>
      </c>
      <c r="Y305" s="575">
        <v>1</v>
      </c>
      <c r="Z305" s="575">
        <v>1</v>
      </c>
      <c r="AA305" s="575">
        <v>1</v>
      </c>
      <c r="AB305" s="575">
        <v>1</v>
      </c>
      <c r="AC305" s="161">
        <v>2561</v>
      </c>
      <c r="AD305" s="430">
        <f t="shared" si="12"/>
        <v>10</v>
      </c>
      <c r="AE305" s="430">
        <v>0</v>
      </c>
      <c r="AF305" s="430">
        <v>0</v>
      </c>
      <c r="AG305" s="430">
        <v>0</v>
      </c>
      <c r="AH305" s="430">
        <v>0</v>
      </c>
      <c r="AI305" s="430">
        <v>10</v>
      </c>
      <c r="AJ305" s="430">
        <v>0</v>
      </c>
      <c r="AK305" s="430">
        <v>0</v>
      </c>
      <c r="AL305" s="430">
        <v>0</v>
      </c>
      <c r="AM305" s="430">
        <v>0</v>
      </c>
      <c r="AN305" s="291" t="s">
        <v>1513</v>
      </c>
      <c r="AO305" s="188"/>
    </row>
    <row r="306" spans="1:41" s="190" customFormat="1" ht="43.5">
      <c r="A306" s="156">
        <v>5</v>
      </c>
      <c r="B306" s="187">
        <v>258</v>
      </c>
      <c r="C306" s="147" t="s">
        <v>995</v>
      </c>
      <c r="D306" s="330" t="s">
        <v>996</v>
      </c>
      <c r="E306" s="187" t="s">
        <v>997</v>
      </c>
      <c r="F306" s="187" t="s">
        <v>979</v>
      </c>
      <c r="G306" s="156" t="s">
        <v>975</v>
      </c>
      <c r="H306" s="156" t="s">
        <v>537</v>
      </c>
      <c r="I306" s="156" t="s">
        <v>976</v>
      </c>
      <c r="J306" s="191">
        <v>17.2209</v>
      </c>
      <c r="K306" s="191">
        <v>103.063</v>
      </c>
      <c r="L306" s="188"/>
      <c r="M306" s="188"/>
      <c r="N306" s="188"/>
      <c r="O306" s="325"/>
      <c r="P306" s="325"/>
      <c r="Q306" s="326"/>
      <c r="R306" s="325"/>
      <c r="S306" s="187">
        <v>1</v>
      </c>
      <c r="T306" s="187">
        <v>2</v>
      </c>
      <c r="U306" s="187">
        <v>2</v>
      </c>
      <c r="V306" s="187">
        <v>2</v>
      </c>
      <c r="W306" s="187">
        <v>1</v>
      </c>
      <c r="X306" s="187">
        <v>1</v>
      </c>
      <c r="Y306" s="575">
        <v>1</v>
      </c>
      <c r="Z306" s="575">
        <v>1</v>
      </c>
      <c r="AA306" s="575">
        <v>1</v>
      </c>
      <c r="AB306" s="575">
        <v>1</v>
      </c>
      <c r="AC306" s="161">
        <v>2562</v>
      </c>
      <c r="AD306" s="430">
        <f t="shared" si="12"/>
        <v>18</v>
      </c>
      <c r="AE306" s="430">
        <v>0</v>
      </c>
      <c r="AF306" s="430">
        <v>0</v>
      </c>
      <c r="AG306" s="430">
        <v>0</v>
      </c>
      <c r="AH306" s="430">
        <v>0</v>
      </c>
      <c r="AI306" s="430">
        <v>0</v>
      </c>
      <c r="AJ306" s="430">
        <v>18</v>
      </c>
      <c r="AK306" s="430">
        <v>0</v>
      </c>
      <c r="AL306" s="430">
        <v>0</v>
      </c>
      <c r="AM306" s="430">
        <v>0</v>
      </c>
      <c r="AN306" s="291" t="s">
        <v>1513</v>
      </c>
      <c r="AO306" s="188"/>
    </row>
    <row r="307" spans="1:41" s="190" customFormat="1" ht="21.75">
      <c r="A307" s="156"/>
      <c r="B307" s="187"/>
      <c r="C307" s="147"/>
      <c r="D307" s="330"/>
      <c r="E307" s="187"/>
      <c r="F307" s="187"/>
      <c r="G307" s="156"/>
      <c r="H307" s="156"/>
      <c r="I307" s="156"/>
      <c r="J307" s="191"/>
      <c r="K307" s="191"/>
      <c r="L307" s="188"/>
      <c r="M307" s="188"/>
      <c r="N307" s="188"/>
      <c r="O307" s="325"/>
      <c r="P307" s="325"/>
      <c r="Q307" s="326"/>
      <c r="R307" s="325"/>
      <c r="S307" s="187"/>
      <c r="T307" s="187"/>
      <c r="U307" s="187"/>
      <c r="V307" s="187"/>
      <c r="W307" s="187"/>
      <c r="X307" s="187"/>
      <c r="Y307" s="188"/>
      <c r="Z307" s="188"/>
      <c r="AA307" s="188"/>
      <c r="AB307" s="188"/>
      <c r="AC307" s="161"/>
      <c r="AD307" s="430"/>
      <c r="AE307" s="430"/>
      <c r="AF307" s="430"/>
      <c r="AG307" s="430"/>
      <c r="AH307" s="430"/>
      <c r="AI307" s="430"/>
      <c r="AJ307" s="430"/>
      <c r="AK307" s="430"/>
      <c r="AL307" s="430"/>
      <c r="AM307" s="430"/>
      <c r="AN307" s="291"/>
      <c r="AO307" s="188"/>
    </row>
    <row r="308" spans="1:41" s="190" customFormat="1" ht="21.75">
      <c r="A308" s="156"/>
      <c r="B308" s="187"/>
      <c r="C308" s="407" t="s">
        <v>1515</v>
      </c>
      <c r="D308" s="330"/>
      <c r="E308" s="187"/>
      <c r="F308" s="187"/>
      <c r="G308" s="156"/>
      <c r="H308" s="156"/>
      <c r="I308" s="156"/>
      <c r="J308" s="191"/>
      <c r="K308" s="191"/>
      <c r="L308" s="188"/>
      <c r="M308" s="188"/>
      <c r="N308" s="188"/>
      <c r="O308" s="325"/>
      <c r="P308" s="325"/>
      <c r="Q308" s="326"/>
      <c r="R308" s="325"/>
      <c r="S308" s="187"/>
      <c r="T308" s="187"/>
      <c r="U308" s="187"/>
      <c r="V308" s="187"/>
      <c r="W308" s="187"/>
      <c r="X308" s="187"/>
      <c r="Y308" s="188"/>
      <c r="Z308" s="188"/>
      <c r="AA308" s="188"/>
      <c r="AB308" s="188"/>
      <c r="AC308" s="161"/>
      <c r="AD308" s="430"/>
      <c r="AE308" s="430"/>
      <c r="AF308" s="430"/>
      <c r="AG308" s="430"/>
      <c r="AH308" s="430"/>
      <c r="AI308" s="430"/>
      <c r="AJ308" s="430"/>
      <c r="AK308" s="430"/>
      <c r="AL308" s="430"/>
      <c r="AM308" s="430"/>
      <c r="AN308" s="291"/>
      <c r="AO308" s="188"/>
    </row>
    <row r="309" spans="1:41" s="463" customFormat="1" ht="43.5">
      <c r="A309" s="114">
        <v>5</v>
      </c>
      <c r="B309" s="114">
        <v>259</v>
      </c>
      <c r="C309" s="101" t="s">
        <v>1593</v>
      </c>
      <c r="D309" s="114"/>
      <c r="E309" s="114" t="s">
        <v>1285</v>
      </c>
      <c r="F309" s="114" t="s">
        <v>877</v>
      </c>
      <c r="G309" s="114" t="s">
        <v>1248</v>
      </c>
      <c r="H309" s="199" t="s">
        <v>490</v>
      </c>
      <c r="I309" s="199" t="s">
        <v>1412</v>
      </c>
      <c r="J309" s="198">
        <v>17.162400000000002</v>
      </c>
      <c r="K309" s="198">
        <v>104.13209999999999</v>
      </c>
      <c r="L309" s="111" t="s">
        <v>899</v>
      </c>
      <c r="M309" s="111" t="s">
        <v>903</v>
      </c>
      <c r="N309" s="111" t="s">
        <v>904</v>
      </c>
      <c r="O309" s="126"/>
      <c r="P309" s="126"/>
      <c r="Q309" s="126"/>
      <c r="R309" s="369">
        <v>150</v>
      </c>
      <c r="S309" s="370">
        <v>1</v>
      </c>
      <c r="T309" s="370">
        <v>4</v>
      </c>
      <c r="U309" s="370">
        <v>4</v>
      </c>
      <c r="V309" s="370">
        <v>4</v>
      </c>
      <c r="W309" s="370">
        <v>1</v>
      </c>
      <c r="X309" s="370">
        <v>1</v>
      </c>
      <c r="Y309" s="370">
        <v>1</v>
      </c>
      <c r="Z309" s="370">
        <v>1</v>
      </c>
      <c r="AA309" s="370">
        <v>1</v>
      </c>
      <c r="AB309" s="370">
        <v>1</v>
      </c>
      <c r="AC309" s="197">
        <v>2558</v>
      </c>
      <c r="AD309" s="430">
        <f>+AE309</f>
        <v>2.5</v>
      </c>
      <c r="AE309" s="430">
        <v>2.5</v>
      </c>
      <c r="AF309" s="430"/>
      <c r="AG309" s="430"/>
      <c r="AH309" s="430"/>
      <c r="AI309" s="430"/>
      <c r="AJ309" s="430"/>
      <c r="AK309" s="430"/>
      <c r="AL309" s="430"/>
      <c r="AM309" s="430"/>
      <c r="AN309" s="446" t="s">
        <v>1413</v>
      </c>
      <c r="AO309" s="358"/>
    </row>
    <row r="310" spans="1:41" s="463" customFormat="1" ht="43.5">
      <c r="A310" s="114">
        <v>5</v>
      </c>
      <c r="B310" s="114">
        <v>260</v>
      </c>
      <c r="C310" s="101" t="s">
        <v>1594</v>
      </c>
      <c r="D310" s="197"/>
      <c r="E310" s="98" t="s">
        <v>1419</v>
      </c>
      <c r="F310" s="98" t="s">
        <v>877</v>
      </c>
      <c r="G310" s="245" t="s">
        <v>1248</v>
      </c>
      <c r="H310" s="246" t="s">
        <v>490</v>
      </c>
      <c r="I310" s="247" t="s">
        <v>1412</v>
      </c>
      <c r="J310" s="124" t="s">
        <v>1465</v>
      </c>
      <c r="K310" s="124" t="s">
        <v>1466</v>
      </c>
      <c r="L310" s="111" t="s">
        <v>899</v>
      </c>
      <c r="M310" s="111" t="s">
        <v>903</v>
      </c>
      <c r="N310" s="111" t="s">
        <v>904</v>
      </c>
      <c r="O310" s="126"/>
      <c r="P310" s="126"/>
      <c r="Q310" s="126"/>
      <c r="R310" s="369">
        <v>170</v>
      </c>
      <c r="S310" s="370">
        <v>1</v>
      </c>
      <c r="T310" s="370">
        <v>4</v>
      </c>
      <c r="U310" s="370">
        <v>4</v>
      </c>
      <c r="V310" s="370">
        <v>4</v>
      </c>
      <c r="W310" s="370">
        <v>1</v>
      </c>
      <c r="X310" s="370">
        <v>1</v>
      </c>
      <c r="Y310" s="370">
        <v>1</v>
      </c>
      <c r="Z310" s="370">
        <v>1</v>
      </c>
      <c r="AA310" s="370">
        <v>1</v>
      </c>
      <c r="AB310" s="370">
        <v>1</v>
      </c>
      <c r="AC310" s="197">
        <v>2559</v>
      </c>
      <c r="AD310" s="430">
        <f>+AF310</f>
        <v>1.2</v>
      </c>
      <c r="AE310" s="430"/>
      <c r="AF310" s="430">
        <v>1.2</v>
      </c>
      <c r="AG310" s="430"/>
      <c r="AH310" s="430"/>
      <c r="AI310" s="430"/>
      <c r="AJ310" s="430"/>
      <c r="AK310" s="430"/>
      <c r="AL310" s="430"/>
      <c r="AM310" s="430"/>
      <c r="AN310" s="446" t="s">
        <v>1413</v>
      </c>
      <c r="AO310" s="358"/>
    </row>
    <row r="311" spans="1:41" s="463" customFormat="1" ht="43.5">
      <c r="A311" s="114">
        <v>5</v>
      </c>
      <c r="B311" s="114">
        <v>261</v>
      </c>
      <c r="C311" s="101" t="s">
        <v>1467</v>
      </c>
      <c r="D311" s="197"/>
      <c r="E311" s="197" t="s">
        <v>1431</v>
      </c>
      <c r="F311" s="197" t="s">
        <v>1257</v>
      </c>
      <c r="G311" s="197" t="s">
        <v>1248</v>
      </c>
      <c r="H311" s="197" t="s">
        <v>490</v>
      </c>
      <c r="I311" s="197" t="s">
        <v>1412</v>
      </c>
      <c r="J311" s="198">
        <v>17.346900000000002</v>
      </c>
      <c r="K311" s="198">
        <v>103.7585</v>
      </c>
      <c r="L311" s="111" t="s">
        <v>899</v>
      </c>
      <c r="M311" s="111" t="s">
        <v>903</v>
      </c>
      <c r="N311" s="111" t="s">
        <v>904</v>
      </c>
      <c r="O311" s="126"/>
      <c r="P311" s="126"/>
      <c r="Q311" s="126"/>
      <c r="R311" s="369">
        <v>216</v>
      </c>
      <c r="S311" s="464">
        <v>1</v>
      </c>
      <c r="T311" s="370">
        <v>4</v>
      </c>
      <c r="U311" s="370">
        <v>4</v>
      </c>
      <c r="V311" s="370">
        <v>4</v>
      </c>
      <c r="W311" s="370">
        <v>1</v>
      </c>
      <c r="X311" s="370">
        <v>1</v>
      </c>
      <c r="Y311" s="370">
        <v>1</v>
      </c>
      <c r="Z311" s="370">
        <v>1</v>
      </c>
      <c r="AA311" s="370">
        <v>1</v>
      </c>
      <c r="AB311" s="370">
        <v>1</v>
      </c>
      <c r="AC311" s="197">
        <v>2560</v>
      </c>
      <c r="AD311" s="430">
        <f t="shared" ref="AD311:AD318" si="13">+AE311+AF311+AG311+AH311+AI311+AJ311+AK311+AL311+AM311</f>
        <v>3.5</v>
      </c>
      <c r="AE311" s="430">
        <v>0</v>
      </c>
      <c r="AF311" s="430">
        <v>0</v>
      </c>
      <c r="AG311" s="430">
        <v>0</v>
      </c>
      <c r="AH311" s="430">
        <v>3.5</v>
      </c>
      <c r="AI311" s="430">
        <v>0</v>
      </c>
      <c r="AJ311" s="430">
        <v>0</v>
      </c>
      <c r="AK311" s="430">
        <v>0</v>
      </c>
      <c r="AL311" s="430">
        <v>0</v>
      </c>
      <c r="AM311" s="430">
        <v>0</v>
      </c>
      <c r="AN311" s="446" t="s">
        <v>1413</v>
      </c>
      <c r="AO311" s="359"/>
    </row>
    <row r="312" spans="1:41" s="463" customFormat="1" ht="43.5">
      <c r="A312" s="114">
        <v>5</v>
      </c>
      <c r="B312" s="114">
        <v>262</v>
      </c>
      <c r="C312" s="101" t="s">
        <v>1468</v>
      </c>
      <c r="D312" s="197"/>
      <c r="E312" s="197" t="s">
        <v>1285</v>
      </c>
      <c r="F312" s="197" t="s">
        <v>877</v>
      </c>
      <c r="G312" s="197" t="s">
        <v>1248</v>
      </c>
      <c r="H312" s="197" t="s">
        <v>490</v>
      </c>
      <c r="I312" s="197" t="s">
        <v>1412</v>
      </c>
      <c r="J312" s="198">
        <v>17.241700000000002</v>
      </c>
      <c r="K312" s="198">
        <v>104.0231</v>
      </c>
      <c r="L312" s="111" t="s">
        <v>899</v>
      </c>
      <c r="M312" s="111" t="s">
        <v>903</v>
      </c>
      <c r="N312" s="111" t="s">
        <v>904</v>
      </c>
      <c r="O312" s="126"/>
      <c r="P312" s="126"/>
      <c r="Q312" s="126"/>
      <c r="R312" s="369">
        <v>185</v>
      </c>
      <c r="S312" s="464">
        <v>1</v>
      </c>
      <c r="T312" s="370">
        <v>2</v>
      </c>
      <c r="U312" s="370">
        <v>2</v>
      </c>
      <c r="V312" s="370">
        <v>2</v>
      </c>
      <c r="W312" s="370">
        <v>1</v>
      </c>
      <c r="X312" s="370">
        <v>1</v>
      </c>
      <c r="Y312" s="370">
        <v>1</v>
      </c>
      <c r="Z312" s="370">
        <v>1</v>
      </c>
      <c r="AA312" s="370">
        <v>1</v>
      </c>
      <c r="AB312" s="370">
        <v>1</v>
      </c>
      <c r="AC312" s="197">
        <v>2560</v>
      </c>
      <c r="AD312" s="430">
        <f t="shared" si="13"/>
        <v>3</v>
      </c>
      <c r="AE312" s="430">
        <v>0</v>
      </c>
      <c r="AF312" s="430">
        <v>0</v>
      </c>
      <c r="AG312" s="430">
        <v>0</v>
      </c>
      <c r="AH312" s="430">
        <v>3</v>
      </c>
      <c r="AI312" s="430">
        <v>0</v>
      </c>
      <c r="AJ312" s="430">
        <v>0</v>
      </c>
      <c r="AK312" s="430">
        <v>0</v>
      </c>
      <c r="AL312" s="430">
        <v>0</v>
      </c>
      <c r="AM312" s="430">
        <v>0</v>
      </c>
      <c r="AN312" s="446" t="s">
        <v>1413</v>
      </c>
      <c r="AO312" s="359"/>
    </row>
    <row r="313" spans="1:41" s="463" customFormat="1" ht="43.5">
      <c r="A313" s="114">
        <v>5</v>
      </c>
      <c r="B313" s="114">
        <v>263</v>
      </c>
      <c r="C313" s="101" t="s">
        <v>1469</v>
      </c>
      <c r="D313" s="197"/>
      <c r="E313" s="197" t="s">
        <v>1428</v>
      </c>
      <c r="F313" s="197" t="s">
        <v>1429</v>
      </c>
      <c r="G313" s="197" t="s">
        <v>1248</v>
      </c>
      <c r="H313" s="197" t="s">
        <v>490</v>
      </c>
      <c r="I313" s="197" t="s">
        <v>1412</v>
      </c>
      <c r="J313" s="198">
        <v>17.370799999999999</v>
      </c>
      <c r="K313" s="198">
        <v>103.8138</v>
      </c>
      <c r="L313" s="111" t="s">
        <v>899</v>
      </c>
      <c r="M313" s="111" t="s">
        <v>903</v>
      </c>
      <c r="N313" s="111" t="s">
        <v>904</v>
      </c>
      <c r="O313" s="126"/>
      <c r="P313" s="126"/>
      <c r="Q313" s="126"/>
      <c r="R313" s="369">
        <v>236</v>
      </c>
      <c r="S313" s="464">
        <v>1</v>
      </c>
      <c r="T313" s="370">
        <v>4</v>
      </c>
      <c r="U313" s="370">
        <v>4</v>
      </c>
      <c r="V313" s="370">
        <v>2</v>
      </c>
      <c r="W313" s="370">
        <v>1</v>
      </c>
      <c r="X313" s="370">
        <v>1</v>
      </c>
      <c r="Y313" s="370">
        <v>1</v>
      </c>
      <c r="Z313" s="370">
        <v>1</v>
      </c>
      <c r="AA313" s="370">
        <v>1</v>
      </c>
      <c r="AB313" s="370">
        <v>1</v>
      </c>
      <c r="AC313" s="197">
        <v>2560</v>
      </c>
      <c r="AD313" s="430">
        <f t="shared" si="13"/>
        <v>3</v>
      </c>
      <c r="AE313" s="430">
        <v>0</v>
      </c>
      <c r="AF313" s="430">
        <v>0</v>
      </c>
      <c r="AG313" s="430">
        <v>0</v>
      </c>
      <c r="AH313" s="430">
        <v>3</v>
      </c>
      <c r="AI313" s="430">
        <v>0</v>
      </c>
      <c r="AJ313" s="430">
        <v>0</v>
      </c>
      <c r="AK313" s="430">
        <v>0</v>
      </c>
      <c r="AL313" s="430">
        <v>0</v>
      </c>
      <c r="AM313" s="430">
        <v>0</v>
      </c>
      <c r="AN313" s="446" t="s">
        <v>1413</v>
      </c>
      <c r="AO313" s="359"/>
    </row>
    <row r="314" spans="1:41" s="463" customFormat="1" ht="43.5">
      <c r="A314" s="114">
        <v>5</v>
      </c>
      <c r="B314" s="114">
        <v>264</v>
      </c>
      <c r="C314" s="101" t="s">
        <v>1595</v>
      </c>
      <c r="D314" s="197" t="s">
        <v>1463</v>
      </c>
      <c r="E314" s="197" t="s">
        <v>1463</v>
      </c>
      <c r="F314" s="197" t="s">
        <v>877</v>
      </c>
      <c r="G314" s="197" t="s">
        <v>1248</v>
      </c>
      <c r="H314" s="197" t="s">
        <v>490</v>
      </c>
      <c r="I314" s="197" t="s">
        <v>1412</v>
      </c>
      <c r="J314" s="198">
        <v>17.1341</v>
      </c>
      <c r="K314" s="198">
        <v>104.6309</v>
      </c>
      <c r="L314" s="111" t="s">
        <v>899</v>
      </c>
      <c r="M314" s="111" t="s">
        <v>903</v>
      </c>
      <c r="N314" s="111" t="s">
        <v>904</v>
      </c>
      <c r="O314" s="126"/>
      <c r="P314" s="126"/>
      <c r="Q314" s="126"/>
      <c r="R314" s="369">
        <v>120</v>
      </c>
      <c r="S314" s="465">
        <v>1</v>
      </c>
      <c r="T314" s="370" t="s">
        <v>899</v>
      </c>
      <c r="U314" s="370" t="s">
        <v>899</v>
      </c>
      <c r="V314" s="370" t="s">
        <v>899</v>
      </c>
      <c r="W314" s="370">
        <v>1</v>
      </c>
      <c r="X314" s="370">
        <v>1</v>
      </c>
      <c r="Y314" s="370">
        <v>1</v>
      </c>
      <c r="Z314" s="370">
        <v>1</v>
      </c>
      <c r="AA314" s="370">
        <v>1</v>
      </c>
      <c r="AB314" s="370">
        <v>1</v>
      </c>
      <c r="AC314" s="197">
        <v>2560</v>
      </c>
      <c r="AD314" s="430">
        <f t="shared" si="13"/>
        <v>1.5</v>
      </c>
      <c r="AE314" s="430">
        <v>0</v>
      </c>
      <c r="AF314" s="430">
        <v>0</v>
      </c>
      <c r="AG314" s="430">
        <v>0</v>
      </c>
      <c r="AH314" s="430">
        <v>1.5</v>
      </c>
      <c r="AI314" s="430">
        <v>0</v>
      </c>
      <c r="AJ314" s="430">
        <v>0</v>
      </c>
      <c r="AK314" s="430">
        <v>0</v>
      </c>
      <c r="AL314" s="430">
        <v>0</v>
      </c>
      <c r="AM314" s="430">
        <v>0</v>
      </c>
      <c r="AN314" s="446" t="s">
        <v>1413</v>
      </c>
      <c r="AO314" s="359"/>
    </row>
    <row r="315" spans="1:41" s="463" customFormat="1" ht="43.5">
      <c r="A315" s="114">
        <v>5</v>
      </c>
      <c r="B315" s="114">
        <v>265</v>
      </c>
      <c r="C315" s="101" t="s">
        <v>1596</v>
      </c>
      <c r="D315" s="197"/>
      <c r="E315" s="197" t="s">
        <v>1411</v>
      </c>
      <c r="F315" s="197" t="s">
        <v>1411</v>
      </c>
      <c r="G315" s="197" t="s">
        <v>1248</v>
      </c>
      <c r="H315" s="197" t="s">
        <v>490</v>
      </c>
      <c r="I315" s="197" t="s">
        <v>1412</v>
      </c>
      <c r="J315" s="198">
        <v>17.180299999999999</v>
      </c>
      <c r="K315" s="198">
        <v>103.6952</v>
      </c>
      <c r="L315" s="111" t="s">
        <v>899</v>
      </c>
      <c r="M315" s="111" t="s">
        <v>903</v>
      </c>
      <c r="N315" s="111" t="s">
        <v>904</v>
      </c>
      <c r="O315" s="126"/>
      <c r="P315" s="126"/>
      <c r="Q315" s="126"/>
      <c r="R315" s="369">
        <v>80</v>
      </c>
      <c r="S315" s="464">
        <v>1</v>
      </c>
      <c r="T315" s="370">
        <v>2</v>
      </c>
      <c r="U315" s="370">
        <v>2</v>
      </c>
      <c r="V315" s="370">
        <v>2</v>
      </c>
      <c r="W315" s="370">
        <v>1</v>
      </c>
      <c r="X315" s="370">
        <v>1</v>
      </c>
      <c r="Y315" s="370">
        <v>1</v>
      </c>
      <c r="Z315" s="370">
        <v>1</v>
      </c>
      <c r="AA315" s="370">
        <v>1</v>
      </c>
      <c r="AB315" s="370">
        <v>1</v>
      </c>
      <c r="AC315" s="197">
        <v>2560</v>
      </c>
      <c r="AD315" s="430">
        <f t="shared" si="13"/>
        <v>1.5</v>
      </c>
      <c r="AE315" s="430">
        <v>0</v>
      </c>
      <c r="AF315" s="430">
        <v>0</v>
      </c>
      <c r="AG315" s="430">
        <v>0</v>
      </c>
      <c r="AH315" s="430">
        <v>1.5</v>
      </c>
      <c r="AI315" s="430">
        <v>0</v>
      </c>
      <c r="AJ315" s="430">
        <v>0</v>
      </c>
      <c r="AK315" s="430">
        <v>0</v>
      </c>
      <c r="AL315" s="430">
        <v>0</v>
      </c>
      <c r="AM315" s="430">
        <v>0</v>
      </c>
      <c r="AN315" s="446" t="s">
        <v>1413</v>
      </c>
      <c r="AO315" s="359"/>
    </row>
    <row r="316" spans="1:41" s="463" customFormat="1" ht="43.5">
      <c r="A316" s="114">
        <v>5</v>
      </c>
      <c r="B316" s="114">
        <v>266</v>
      </c>
      <c r="C316" s="101" t="s">
        <v>1597</v>
      </c>
      <c r="D316" s="197"/>
      <c r="E316" s="197" t="s">
        <v>1411</v>
      </c>
      <c r="F316" s="197" t="s">
        <v>1411</v>
      </c>
      <c r="G316" s="197" t="s">
        <v>1248</v>
      </c>
      <c r="H316" s="197" t="s">
        <v>490</v>
      </c>
      <c r="I316" s="197" t="s">
        <v>1412</v>
      </c>
      <c r="J316" s="198">
        <v>17.179300000000001</v>
      </c>
      <c r="K316" s="198">
        <v>103.6957</v>
      </c>
      <c r="L316" s="111" t="s">
        <v>899</v>
      </c>
      <c r="M316" s="111" t="s">
        <v>903</v>
      </c>
      <c r="N316" s="111" t="s">
        <v>904</v>
      </c>
      <c r="O316" s="126"/>
      <c r="P316" s="126"/>
      <c r="Q316" s="126"/>
      <c r="R316" s="369">
        <v>95</v>
      </c>
      <c r="S316" s="464">
        <v>1</v>
      </c>
      <c r="T316" s="370">
        <v>2</v>
      </c>
      <c r="U316" s="370">
        <v>2</v>
      </c>
      <c r="V316" s="370">
        <v>2</v>
      </c>
      <c r="W316" s="370">
        <v>1</v>
      </c>
      <c r="X316" s="370">
        <v>1</v>
      </c>
      <c r="Y316" s="370">
        <v>1</v>
      </c>
      <c r="Z316" s="370">
        <v>1</v>
      </c>
      <c r="AA316" s="370">
        <v>1</v>
      </c>
      <c r="AB316" s="370">
        <v>1</v>
      </c>
      <c r="AC316" s="197">
        <v>2560</v>
      </c>
      <c r="AD316" s="430">
        <f t="shared" si="13"/>
        <v>1.5</v>
      </c>
      <c r="AE316" s="430">
        <v>0</v>
      </c>
      <c r="AF316" s="430">
        <v>0</v>
      </c>
      <c r="AG316" s="430">
        <v>0</v>
      </c>
      <c r="AH316" s="430">
        <v>1.5</v>
      </c>
      <c r="AI316" s="430">
        <v>0</v>
      </c>
      <c r="AJ316" s="430">
        <v>0</v>
      </c>
      <c r="AK316" s="430">
        <v>0</v>
      </c>
      <c r="AL316" s="430">
        <v>0</v>
      </c>
      <c r="AM316" s="430">
        <v>0</v>
      </c>
      <c r="AN316" s="446" t="s">
        <v>1413</v>
      </c>
      <c r="AO316" s="359"/>
    </row>
    <row r="317" spans="1:41" s="447" customFormat="1" ht="43.5">
      <c r="A317" s="103">
        <v>5</v>
      </c>
      <c r="B317" s="114">
        <v>267</v>
      </c>
      <c r="C317" s="112" t="s">
        <v>1470</v>
      </c>
      <c r="D317" s="114"/>
      <c r="E317" s="114" t="s">
        <v>1431</v>
      </c>
      <c r="F317" s="114" t="s">
        <v>1257</v>
      </c>
      <c r="G317" s="114" t="s">
        <v>1248</v>
      </c>
      <c r="H317" s="113" t="s">
        <v>490</v>
      </c>
      <c r="I317" s="114" t="s">
        <v>1412</v>
      </c>
      <c r="J317" s="115" t="s">
        <v>1471</v>
      </c>
      <c r="K317" s="115" t="s">
        <v>1472</v>
      </c>
      <c r="L317" s="111" t="s">
        <v>899</v>
      </c>
      <c r="M317" s="111" t="s">
        <v>903</v>
      </c>
      <c r="N317" s="111" t="s">
        <v>904</v>
      </c>
      <c r="O317" s="126"/>
      <c r="P317" s="126"/>
      <c r="Q317" s="126"/>
      <c r="R317" s="116">
        <v>175</v>
      </c>
      <c r="S317" s="370">
        <v>1</v>
      </c>
      <c r="T317" s="370">
        <v>2</v>
      </c>
      <c r="U317" s="370">
        <v>2</v>
      </c>
      <c r="V317" s="370">
        <v>2</v>
      </c>
      <c r="W317" s="370">
        <v>1</v>
      </c>
      <c r="X317" s="370">
        <v>1</v>
      </c>
      <c r="Y317" s="370">
        <v>1</v>
      </c>
      <c r="Z317" s="370">
        <v>1</v>
      </c>
      <c r="AA317" s="370">
        <v>1</v>
      </c>
      <c r="AB317" s="370">
        <v>1</v>
      </c>
      <c r="AC317" s="103">
        <v>2561</v>
      </c>
      <c r="AD317" s="430">
        <f t="shared" si="13"/>
        <v>2.5</v>
      </c>
      <c r="AE317" s="430">
        <v>0</v>
      </c>
      <c r="AF317" s="430">
        <v>0</v>
      </c>
      <c r="AG317" s="430">
        <v>0</v>
      </c>
      <c r="AH317" s="430">
        <v>0</v>
      </c>
      <c r="AI317" s="430">
        <v>2.5</v>
      </c>
      <c r="AJ317" s="430">
        <v>0</v>
      </c>
      <c r="AK317" s="430">
        <v>0</v>
      </c>
      <c r="AL317" s="430">
        <v>0</v>
      </c>
      <c r="AM317" s="430">
        <v>0</v>
      </c>
      <c r="AN317" s="446" t="s">
        <v>1413</v>
      </c>
      <c r="AO317" s="103"/>
    </row>
    <row r="318" spans="1:41" s="447" customFormat="1" ht="43.5">
      <c r="A318" s="103">
        <v>5</v>
      </c>
      <c r="B318" s="114">
        <v>268</v>
      </c>
      <c r="C318" s="112" t="s">
        <v>1473</v>
      </c>
      <c r="D318" s="114"/>
      <c r="E318" s="114" t="s">
        <v>1455</v>
      </c>
      <c r="F318" s="114" t="s">
        <v>1429</v>
      </c>
      <c r="G318" s="114" t="s">
        <v>1248</v>
      </c>
      <c r="H318" s="113" t="s">
        <v>490</v>
      </c>
      <c r="I318" s="114" t="s">
        <v>1412</v>
      </c>
      <c r="J318" s="115">
        <v>17.214400000000001</v>
      </c>
      <c r="K318" s="115">
        <v>103.5027</v>
      </c>
      <c r="L318" s="111" t="s">
        <v>899</v>
      </c>
      <c r="M318" s="111" t="s">
        <v>903</v>
      </c>
      <c r="N318" s="111" t="s">
        <v>904</v>
      </c>
      <c r="O318" s="126"/>
      <c r="P318" s="126"/>
      <c r="Q318" s="126"/>
      <c r="R318" s="116">
        <v>200</v>
      </c>
      <c r="S318" s="370">
        <v>1</v>
      </c>
      <c r="T318" s="370">
        <v>2</v>
      </c>
      <c r="U318" s="370">
        <v>2</v>
      </c>
      <c r="V318" s="370">
        <v>2</v>
      </c>
      <c r="W318" s="370">
        <v>1</v>
      </c>
      <c r="X318" s="370">
        <v>1</v>
      </c>
      <c r="Y318" s="370">
        <v>1</v>
      </c>
      <c r="Z318" s="370">
        <v>1</v>
      </c>
      <c r="AA318" s="370">
        <v>1</v>
      </c>
      <c r="AB318" s="370">
        <v>1</v>
      </c>
      <c r="AC318" s="103">
        <v>2561</v>
      </c>
      <c r="AD318" s="430">
        <f t="shared" si="13"/>
        <v>2</v>
      </c>
      <c r="AE318" s="430">
        <v>0</v>
      </c>
      <c r="AF318" s="430">
        <v>0</v>
      </c>
      <c r="AG318" s="430">
        <v>0</v>
      </c>
      <c r="AH318" s="430"/>
      <c r="AI318" s="430">
        <v>2</v>
      </c>
      <c r="AJ318" s="430">
        <v>0</v>
      </c>
      <c r="AK318" s="430">
        <v>0</v>
      </c>
      <c r="AL318" s="430">
        <v>0</v>
      </c>
      <c r="AM318" s="430">
        <v>0</v>
      </c>
      <c r="AN318" s="446" t="s">
        <v>1413</v>
      </c>
      <c r="AO318" s="103"/>
    </row>
    <row r="319" spans="1:41" s="447" customFormat="1" ht="43.5">
      <c r="A319" s="103">
        <v>5</v>
      </c>
      <c r="B319" s="114">
        <v>269</v>
      </c>
      <c r="C319" s="117" t="s">
        <v>1475</v>
      </c>
      <c r="D319" s="98"/>
      <c r="E319" s="98" t="s">
        <v>1411</v>
      </c>
      <c r="F319" s="98" t="s">
        <v>1411</v>
      </c>
      <c r="G319" s="98" t="s">
        <v>1248</v>
      </c>
      <c r="H319" s="113" t="s">
        <v>490</v>
      </c>
      <c r="I319" s="114" t="s">
        <v>1412</v>
      </c>
      <c r="J319" s="118">
        <v>17.197800000000001</v>
      </c>
      <c r="K319" s="118">
        <v>103.6909</v>
      </c>
      <c r="L319" s="111" t="s">
        <v>899</v>
      </c>
      <c r="M319" s="111" t="s">
        <v>903</v>
      </c>
      <c r="N319" s="111" t="s">
        <v>904</v>
      </c>
      <c r="O319" s="126"/>
      <c r="P319" s="126"/>
      <c r="Q319" s="126"/>
      <c r="R319" s="119"/>
      <c r="S319" s="464">
        <v>1</v>
      </c>
      <c r="T319" s="370">
        <v>2</v>
      </c>
      <c r="U319" s="370">
        <v>2</v>
      </c>
      <c r="V319" s="370">
        <v>2</v>
      </c>
      <c r="W319" s="370">
        <v>1</v>
      </c>
      <c r="X319" s="370">
        <v>1</v>
      </c>
      <c r="Y319" s="370">
        <v>1</v>
      </c>
      <c r="Z319" s="370">
        <v>1</v>
      </c>
      <c r="AA319" s="370">
        <v>1</v>
      </c>
      <c r="AB319" s="370">
        <v>1</v>
      </c>
      <c r="AC319" s="108">
        <v>2561</v>
      </c>
      <c r="AD319" s="430">
        <f t="shared" ref="AD319:AD327" si="14">+AE319+AF319+AG319+AH319+AI319+AJ319+AK319+AL319+AM319</f>
        <v>1.5</v>
      </c>
      <c r="AE319" s="430">
        <v>0</v>
      </c>
      <c r="AF319" s="430">
        <v>0</v>
      </c>
      <c r="AG319" s="430">
        <v>0</v>
      </c>
      <c r="AH319" s="430"/>
      <c r="AI319" s="430">
        <v>1.5</v>
      </c>
      <c r="AJ319" s="430">
        <v>0</v>
      </c>
      <c r="AK319" s="430">
        <v>0</v>
      </c>
      <c r="AL319" s="430">
        <v>0</v>
      </c>
      <c r="AM319" s="430">
        <v>0</v>
      </c>
      <c r="AN319" s="446" t="s">
        <v>1413</v>
      </c>
      <c r="AO319" s="103"/>
    </row>
    <row r="320" spans="1:41" s="447" customFormat="1" ht="43.5">
      <c r="A320" s="103">
        <v>5</v>
      </c>
      <c r="B320" s="114">
        <v>270</v>
      </c>
      <c r="C320" s="117" t="s">
        <v>1599</v>
      </c>
      <c r="D320" s="98" t="s">
        <v>1476</v>
      </c>
      <c r="E320" s="98" t="s">
        <v>1438</v>
      </c>
      <c r="F320" s="98" t="s">
        <v>1429</v>
      </c>
      <c r="G320" s="98" t="s">
        <v>1248</v>
      </c>
      <c r="H320" s="113" t="s">
        <v>490</v>
      </c>
      <c r="I320" s="114" t="s">
        <v>1412</v>
      </c>
      <c r="J320" s="115">
        <v>17.278293999999999</v>
      </c>
      <c r="K320" s="121">
        <v>103.950963</v>
      </c>
      <c r="L320" s="111" t="s">
        <v>899</v>
      </c>
      <c r="M320" s="111" t="s">
        <v>903</v>
      </c>
      <c r="N320" s="111" t="s">
        <v>904</v>
      </c>
      <c r="O320" s="126"/>
      <c r="P320" s="126"/>
      <c r="Q320" s="126"/>
      <c r="R320" s="120"/>
      <c r="S320" s="465">
        <v>1</v>
      </c>
      <c r="T320" s="370">
        <v>2</v>
      </c>
      <c r="U320" s="370">
        <v>2</v>
      </c>
      <c r="V320" s="370">
        <v>2</v>
      </c>
      <c r="W320" s="370">
        <v>1</v>
      </c>
      <c r="X320" s="370">
        <v>1</v>
      </c>
      <c r="Y320" s="370">
        <v>1</v>
      </c>
      <c r="Z320" s="370">
        <v>1</v>
      </c>
      <c r="AA320" s="370">
        <v>1</v>
      </c>
      <c r="AB320" s="370">
        <v>1</v>
      </c>
      <c r="AC320" s="103">
        <v>2561</v>
      </c>
      <c r="AD320" s="430">
        <f t="shared" si="14"/>
        <v>1.5</v>
      </c>
      <c r="AE320" s="430">
        <v>0</v>
      </c>
      <c r="AF320" s="430">
        <v>0</v>
      </c>
      <c r="AG320" s="430">
        <v>0</v>
      </c>
      <c r="AH320" s="430">
        <v>0</v>
      </c>
      <c r="AI320" s="430">
        <v>1.5</v>
      </c>
      <c r="AJ320" s="430">
        <v>0</v>
      </c>
      <c r="AK320" s="430">
        <v>0</v>
      </c>
      <c r="AL320" s="430">
        <v>0</v>
      </c>
      <c r="AM320" s="430">
        <v>0</v>
      </c>
      <c r="AN320" s="446" t="s">
        <v>1413</v>
      </c>
      <c r="AO320" s="103"/>
    </row>
    <row r="321" spans="1:41" s="447" customFormat="1" ht="43.5">
      <c r="A321" s="103">
        <v>5</v>
      </c>
      <c r="B321" s="114">
        <v>271</v>
      </c>
      <c r="C321" s="117" t="s">
        <v>1477</v>
      </c>
      <c r="D321" s="98" t="s">
        <v>908</v>
      </c>
      <c r="E321" s="98" t="s">
        <v>1285</v>
      </c>
      <c r="F321" s="98" t="s">
        <v>877</v>
      </c>
      <c r="G321" s="98" t="s">
        <v>1248</v>
      </c>
      <c r="H321" s="113" t="s">
        <v>490</v>
      </c>
      <c r="I321" s="114" t="s">
        <v>1412</v>
      </c>
      <c r="J321" s="115">
        <v>17.2516</v>
      </c>
      <c r="K321" s="115">
        <v>104.00278299999999</v>
      </c>
      <c r="L321" s="111" t="s">
        <v>899</v>
      </c>
      <c r="M321" s="111" t="s">
        <v>903</v>
      </c>
      <c r="N321" s="111" t="s">
        <v>904</v>
      </c>
      <c r="O321" s="126"/>
      <c r="P321" s="126"/>
      <c r="Q321" s="126"/>
      <c r="R321" s="120"/>
      <c r="S321" s="464">
        <v>1</v>
      </c>
      <c r="T321" s="370">
        <v>2</v>
      </c>
      <c r="U321" s="370">
        <v>2</v>
      </c>
      <c r="V321" s="370">
        <v>2</v>
      </c>
      <c r="W321" s="370">
        <v>1</v>
      </c>
      <c r="X321" s="370">
        <v>1</v>
      </c>
      <c r="Y321" s="370">
        <v>1</v>
      </c>
      <c r="Z321" s="370">
        <v>1</v>
      </c>
      <c r="AA321" s="370">
        <v>1</v>
      </c>
      <c r="AB321" s="370">
        <v>1</v>
      </c>
      <c r="AC321" s="103">
        <v>2561</v>
      </c>
      <c r="AD321" s="430">
        <f t="shared" si="14"/>
        <v>1.5</v>
      </c>
      <c r="AE321" s="430">
        <v>0</v>
      </c>
      <c r="AF321" s="430">
        <v>0</v>
      </c>
      <c r="AG321" s="430">
        <v>0</v>
      </c>
      <c r="AH321" s="430">
        <v>0</v>
      </c>
      <c r="AI321" s="430">
        <v>1.5</v>
      </c>
      <c r="AJ321" s="430">
        <v>0</v>
      </c>
      <c r="AK321" s="430"/>
      <c r="AL321" s="430">
        <v>0</v>
      </c>
      <c r="AM321" s="430">
        <v>0</v>
      </c>
      <c r="AN321" s="446" t="s">
        <v>1413</v>
      </c>
      <c r="AO321" s="103"/>
    </row>
    <row r="322" spans="1:41" s="447" customFormat="1" ht="43.5">
      <c r="A322" s="103">
        <v>5</v>
      </c>
      <c r="B322" s="114">
        <v>272</v>
      </c>
      <c r="C322" s="112" t="s">
        <v>1600</v>
      </c>
      <c r="D322" s="114" t="s">
        <v>1478</v>
      </c>
      <c r="E322" s="114" t="s">
        <v>1438</v>
      </c>
      <c r="F322" s="114" t="s">
        <v>1429</v>
      </c>
      <c r="G322" s="114" t="s">
        <v>1248</v>
      </c>
      <c r="H322" s="113" t="s">
        <v>490</v>
      </c>
      <c r="I322" s="114" t="s">
        <v>1412</v>
      </c>
      <c r="J322" s="115">
        <v>17.288989999999998</v>
      </c>
      <c r="K322" s="115">
        <v>103.92872199999999</v>
      </c>
      <c r="L322" s="111" t="s">
        <v>899</v>
      </c>
      <c r="M322" s="111" t="s">
        <v>903</v>
      </c>
      <c r="N322" s="111" t="s">
        <v>904</v>
      </c>
      <c r="O322" s="126"/>
      <c r="P322" s="126"/>
      <c r="Q322" s="126"/>
      <c r="R322" s="466"/>
      <c r="S322" s="464">
        <v>1</v>
      </c>
      <c r="T322" s="370">
        <v>2</v>
      </c>
      <c r="U322" s="370">
        <v>2</v>
      </c>
      <c r="V322" s="370">
        <v>2</v>
      </c>
      <c r="W322" s="370">
        <v>1</v>
      </c>
      <c r="X322" s="370">
        <v>1</v>
      </c>
      <c r="Y322" s="370">
        <v>1</v>
      </c>
      <c r="Z322" s="370">
        <v>1</v>
      </c>
      <c r="AA322" s="370">
        <v>1</v>
      </c>
      <c r="AB322" s="370">
        <v>1</v>
      </c>
      <c r="AC322" s="103">
        <v>2561</v>
      </c>
      <c r="AD322" s="430">
        <f t="shared" si="14"/>
        <v>1.5</v>
      </c>
      <c r="AE322" s="430">
        <v>0</v>
      </c>
      <c r="AF322" s="430">
        <v>0</v>
      </c>
      <c r="AG322" s="430">
        <v>0</v>
      </c>
      <c r="AH322" s="430">
        <v>0</v>
      </c>
      <c r="AI322" s="430">
        <v>1.5</v>
      </c>
      <c r="AJ322" s="430">
        <v>0</v>
      </c>
      <c r="AK322" s="430">
        <v>0</v>
      </c>
      <c r="AL322" s="430"/>
      <c r="AM322" s="430">
        <v>0</v>
      </c>
      <c r="AN322" s="446" t="s">
        <v>1413</v>
      </c>
      <c r="AO322" s="103"/>
    </row>
    <row r="323" spans="1:41" s="447" customFormat="1" ht="43.5">
      <c r="A323" s="103">
        <v>5</v>
      </c>
      <c r="B323" s="114">
        <v>273</v>
      </c>
      <c r="C323" s="117" t="s">
        <v>1481</v>
      </c>
      <c r="D323" s="98" t="s">
        <v>876</v>
      </c>
      <c r="E323" s="98" t="s">
        <v>1431</v>
      </c>
      <c r="F323" s="98" t="s">
        <v>1257</v>
      </c>
      <c r="G323" s="98" t="s">
        <v>1248</v>
      </c>
      <c r="H323" s="113" t="s">
        <v>490</v>
      </c>
      <c r="I323" s="114" t="s">
        <v>1412</v>
      </c>
      <c r="J323" s="115">
        <v>17.322099999999999</v>
      </c>
      <c r="K323" s="115">
        <v>103.7443</v>
      </c>
      <c r="L323" s="111" t="s">
        <v>899</v>
      </c>
      <c r="M323" s="111" t="s">
        <v>903</v>
      </c>
      <c r="N323" s="111" t="s">
        <v>904</v>
      </c>
      <c r="O323" s="126"/>
      <c r="P323" s="126"/>
      <c r="Q323" s="126"/>
      <c r="R323" s="120"/>
      <c r="S323" s="464">
        <v>1</v>
      </c>
      <c r="T323" s="370">
        <v>2</v>
      </c>
      <c r="U323" s="370">
        <v>2</v>
      </c>
      <c r="V323" s="370">
        <v>2</v>
      </c>
      <c r="W323" s="370">
        <v>1</v>
      </c>
      <c r="X323" s="370">
        <v>1</v>
      </c>
      <c r="Y323" s="370">
        <v>1</v>
      </c>
      <c r="Z323" s="370">
        <v>1</v>
      </c>
      <c r="AA323" s="370">
        <v>1</v>
      </c>
      <c r="AB323" s="370">
        <v>1</v>
      </c>
      <c r="AC323" s="103">
        <v>2562</v>
      </c>
      <c r="AD323" s="430">
        <f t="shared" si="14"/>
        <v>3</v>
      </c>
      <c r="AE323" s="430">
        <v>0</v>
      </c>
      <c r="AF323" s="430">
        <v>0</v>
      </c>
      <c r="AG323" s="430">
        <v>0</v>
      </c>
      <c r="AH323" s="430">
        <v>0</v>
      </c>
      <c r="AI323" s="430">
        <v>3</v>
      </c>
      <c r="AJ323" s="430">
        <v>0</v>
      </c>
      <c r="AK323" s="430">
        <v>0</v>
      </c>
      <c r="AL323" s="430">
        <v>0</v>
      </c>
      <c r="AM323" s="430">
        <v>0</v>
      </c>
      <c r="AN323" s="446" t="s">
        <v>1413</v>
      </c>
      <c r="AO323" s="103"/>
    </row>
    <row r="324" spans="1:41" s="447" customFormat="1" ht="43.5">
      <c r="A324" s="103">
        <v>5</v>
      </c>
      <c r="B324" s="114">
        <v>274</v>
      </c>
      <c r="C324" s="117" t="s">
        <v>1482</v>
      </c>
      <c r="D324" s="98" t="s">
        <v>1130</v>
      </c>
      <c r="E324" s="98" t="s">
        <v>1455</v>
      </c>
      <c r="F324" s="98" t="s">
        <v>1429</v>
      </c>
      <c r="G324" s="98" t="s">
        <v>1248</v>
      </c>
      <c r="H324" s="113" t="s">
        <v>490</v>
      </c>
      <c r="I324" s="114" t="s">
        <v>1412</v>
      </c>
      <c r="J324" s="115">
        <v>17.214500000000001</v>
      </c>
      <c r="K324" s="121">
        <v>103.5035</v>
      </c>
      <c r="L324" s="111" t="s">
        <v>899</v>
      </c>
      <c r="M324" s="111" t="s">
        <v>903</v>
      </c>
      <c r="N324" s="111" t="s">
        <v>904</v>
      </c>
      <c r="O324" s="126"/>
      <c r="P324" s="126"/>
      <c r="Q324" s="126"/>
      <c r="R324" s="120"/>
      <c r="S324" s="464">
        <v>1</v>
      </c>
      <c r="T324" s="370">
        <v>2</v>
      </c>
      <c r="U324" s="370">
        <v>2</v>
      </c>
      <c r="V324" s="370">
        <v>2</v>
      </c>
      <c r="W324" s="370">
        <v>1</v>
      </c>
      <c r="X324" s="370">
        <v>1</v>
      </c>
      <c r="Y324" s="370">
        <v>1</v>
      </c>
      <c r="Z324" s="370">
        <v>1</v>
      </c>
      <c r="AA324" s="370">
        <v>1</v>
      </c>
      <c r="AB324" s="370">
        <v>1</v>
      </c>
      <c r="AC324" s="103">
        <v>2562</v>
      </c>
      <c r="AD324" s="430">
        <f t="shared" si="14"/>
        <v>1.5</v>
      </c>
      <c r="AE324" s="430">
        <v>0</v>
      </c>
      <c r="AF324" s="430">
        <v>0</v>
      </c>
      <c r="AG324" s="430">
        <v>0</v>
      </c>
      <c r="AH324" s="430">
        <v>0</v>
      </c>
      <c r="AI324" s="430">
        <v>1.5</v>
      </c>
      <c r="AJ324" s="430">
        <v>0</v>
      </c>
      <c r="AK324" s="430">
        <v>0</v>
      </c>
      <c r="AL324" s="430">
        <v>0</v>
      </c>
      <c r="AM324" s="430">
        <v>0</v>
      </c>
      <c r="AN324" s="446" t="s">
        <v>1413</v>
      </c>
      <c r="AO324" s="103"/>
    </row>
    <row r="325" spans="1:41" s="447" customFormat="1" ht="43.5">
      <c r="A325" s="103">
        <v>5</v>
      </c>
      <c r="B325" s="114">
        <v>275</v>
      </c>
      <c r="C325" s="117" t="s">
        <v>1603</v>
      </c>
      <c r="D325" s="98" t="s">
        <v>1484</v>
      </c>
      <c r="E325" s="98" t="s">
        <v>1441</v>
      </c>
      <c r="F325" s="98" t="s">
        <v>1429</v>
      </c>
      <c r="G325" s="98" t="s">
        <v>1248</v>
      </c>
      <c r="H325" s="113" t="s">
        <v>490</v>
      </c>
      <c r="I325" s="114" t="s">
        <v>1412</v>
      </c>
      <c r="J325" s="115">
        <v>17.319852000000001</v>
      </c>
      <c r="K325" s="121">
        <v>103.971391</v>
      </c>
      <c r="L325" s="111" t="s">
        <v>899</v>
      </c>
      <c r="M325" s="111" t="s">
        <v>903</v>
      </c>
      <c r="N325" s="111" t="s">
        <v>904</v>
      </c>
      <c r="O325" s="126"/>
      <c r="P325" s="126"/>
      <c r="Q325" s="126"/>
      <c r="R325" s="120"/>
      <c r="S325" s="465">
        <v>1</v>
      </c>
      <c r="T325" s="370">
        <v>2</v>
      </c>
      <c r="U325" s="370">
        <v>2</v>
      </c>
      <c r="V325" s="370">
        <v>2</v>
      </c>
      <c r="W325" s="370">
        <v>1</v>
      </c>
      <c r="X325" s="370">
        <v>1</v>
      </c>
      <c r="Y325" s="370">
        <v>1</v>
      </c>
      <c r="Z325" s="370">
        <v>1</v>
      </c>
      <c r="AA325" s="370">
        <v>1</v>
      </c>
      <c r="AB325" s="370">
        <v>1</v>
      </c>
      <c r="AC325" s="103">
        <v>2561</v>
      </c>
      <c r="AD325" s="430">
        <f t="shared" si="14"/>
        <v>1</v>
      </c>
      <c r="AE325" s="430">
        <v>0</v>
      </c>
      <c r="AF325" s="430">
        <v>0</v>
      </c>
      <c r="AG325" s="430">
        <v>0</v>
      </c>
      <c r="AH325" s="430">
        <v>0</v>
      </c>
      <c r="AI325" s="430">
        <v>1</v>
      </c>
      <c r="AJ325" s="430">
        <v>0</v>
      </c>
      <c r="AK325" s="430">
        <v>0</v>
      </c>
      <c r="AL325" s="430">
        <v>0</v>
      </c>
      <c r="AM325" s="430">
        <v>0</v>
      </c>
      <c r="AN325" s="446" t="s">
        <v>1413</v>
      </c>
      <c r="AO325" s="103"/>
    </row>
    <row r="326" spans="1:41" s="447" customFormat="1" ht="43.5">
      <c r="A326" s="103">
        <v>5</v>
      </c>
      <c r="B326" s="114">
        <v>276</v>
      </c>
      <c r="C326" s="117" t="s">
        <v>1604</v>
      </c>
      <c r="D326" s="98" t="s">
        <v>1487</v>
      </c>
      <c r="E326" s="98" t="s">
        <v>1463</v>
      </c>
      <c r="F326" s="98" t="s">
        <v>877</v>
      </c>
      <c r="G326" s="98" t="s">
        <v>1248</v>
      </c>
      <c r="H326" s="113" t="s">
        <v>490</v>
      </c>
      <c r="I326" s="114" t="s">
        <v>1412</v>
      </c>
      <c r="J326" s="124">
        <v>17.142099999999999</v>
      </c>
      <c r="K326" s="124">
        <v>104.5103</v>
      </c>
      <c r="L326" s="111" t="s">
        <v>899</v>
      </c>
      <c r="M326" s="111" t="s">
        <v>903</v>
      </c>
      <c r="N326" s="111" t="s">
        <v>904</v>
      </c>
      <c r="O326" s="126"/>
      <c r="P326" s="126"/>
      <c r="Q326" s="126"/>
      <c r="R326" s="125"/>
      <c r="S326" s="464">
        <v>1</v>
      </c>
      <c r="T326" s="370">
        <v>2</v>
      </c>
      <c r="U326" s="370">
        <v>2</v>
      </c>
      <c r="V326" s="370">
        <v>2</v>
      </c>
      <c r="W326" s="370">
        <v>1</v>
      </c>
      <c r="X326" s="370">
        <v>1</v>
      </c>
      <c r="Y326" s="370">
        <v>1</v>
      </c>
      <c r="Z326" s="370">
        <v>1</v>
      </c>
      <c r="AA326" s="370">
        <v>1</v>
      </c>
      <c r="AB326" s="370">
        <v>1</v>
      </c>
      <c r="AC326" s="103">
        <v>2561</v>
      </c>
      <c r="AD326" s="430">
        <f t="shared" si="14"/>
        <v>2</v>
      </c>
      <c r="AE326" s="430">
        <v>0</v>
      </c>
      <c r="AF326" s="430">
        <v>0</v>
      </c>
      <c r="AG326" s="430">
        <v>0</v>
      </c>
      <c r="AH326" s="430">
        <v>0</v>
      </c>
      <c r="AI326" s="430">
        <v>2</v>
      </c>
      <c r="AJ326" s="430">
        <v>0</v>
      </c>
      <c r="AK326" s="430">
        <v>0</v>
      </c>
      <c r="AL326" s="430">
        <v>0</v>
      </c>
      <c r="AM326" s="430">
        <v>0</v>
      </c>
      <c r="AN326" s="446" t="s">
        <v>1413</v>
      </c>
      <c r="AO326" s="103"/>
    </row>
    <row r="327" spans="1:41" s="447" customFormat="1" ht="43.5">
      <c r="A327" s="103">
        <v>5</v>
      </c>
      <c r="B327" s="114">
        <v>277</v>
      </c>
      <c r="C327" s="117" t="s">
        <v>1606</v>
      </c>
      <c r="D327" s="98" t="s">
        <v>1433</v>
      </c>
      <c r="E327" s="98" t="s">
        <v>1433</v>
      </c>
      <c r="F327" s="98" t="s">
        <v>1429</v>
      </c>
      <c r="G327" s="98" t="s">
        <v>1248</v>
      </c>
      <c r="H327" s="113" t="s">
        <v>490</v>
      </c>
      <c r="I327" s="114" t="s">
        <v>1412</v>
      </c>
      <c r="J327" s="115" t="s">
        <v>1489</v>
      </c>
      <c r="K327" s="115" t="s">
        <v>1490</v>
      </c>
      <c r="L327" s="111" t="s">
        <v>899</v>
      </c>
      <c r="M327" s="111" t="s">
        <v>903</v>
      </c>
      <c r="N327" s="111" t="s">
        <v>904</v>
      </c>
      <c r="O327" s="126"/>
      <c r="P327" s="126"/>
      <c r="Q327" s="126"/>
      <c r="R327" s="120"/>
      <c r="S327" s="370">
        <v>1</v>
      </c>
      <c r="T327" s="370">
        <v>2</v>
      </c>
      <c r="U327" s="370">
        <v>2</v>
      </c>
      <c r="V327" s="370">
        <v>2</v>
      </c>
      <c r="W327" s="370">
        <v>1</v>
      </c>
      <c r="X327" s="370">
        <v>1</v>
      </c>
      <c r="Y327" s="370">
        <v>1</v>
      </c>
      <c r="Z327" s="370">
        <v>1</v>
      </c>
      <c r="AA327" s="370">
        <v>1</v>
      </c>
      <c r="AB327" s="370">
        <v>1</v>
      </c>
      <c r="AC327" s="103">
        <v>2561</v>
      </c>
      <c r="AD327" s="430">
        <f t="shared" si="14"/>
        <v>2</v>
      </c>
      <c r="AE327" s="430">
        <v>0</v>
      </c>
      <c r="AF327" s="430">
        <v>0</v>
      </c>
      <c r="AG327" s="430">
        <v>0</v>
      </c>
      <c r="AH327" s="430">
        <v>0</v>
      </c>
      <c r="AI327" s="430">
        <v>2</v>
      </c>
      <c r="AJ327" s="430">
        <v>0</v>
      </c>
      <c r="AK327" s="430">
        <v>0</v>
      </c>
      <c r="AL327" s="430">
        <v>0</v>
      </c>
      <c r="AM327" s="430">
        <v>0</v>
      </c>
      <c r="AN327" s="446" t="s">
        <v>1413</v>
      </c>
      <c r="AO327" s="103"/>
    </row>
    <row r="328" spans="1:41" s="447" customFormat="1" ht="43.5">
      <c r="A328" s="103">
        <v>5</v>
      </c>
      <c r="B328" s="114">
        <v>278</v>
      </c>
      <c r="C328" s="117" t="s">
        <v>1474</v>
      </c>
      <c r="D328" s="98"/>
      <c r="E328" s="98" t="s">
        <v>936</v>
      </c>
      <c r="F328" s="98" t="s">
        <v>1429</v>
      </c>
      <c r="G328" s="98" t="s">
        <v>1248</v>
      </c>
      <c r="H328" s="113" t="s">
        <v>490</v>
      </c>
      <c r="I328" s="114" t="s">
        <v>1412</v>
      </c>
      <c r="J328" s="293">
        <v>17.305510000000002</v>
      </c>
      <c r="K328" s="293">
        <v>103.8399</v>
      </c>
      <c r="L328" s="111" t="s">
        <v>899</v>
      </c>
      <c r="M328" s="111" t="s">
        <v>903</v>
      </c>
      <c r="N328" s="111" t="s">
        <v>904</v>
      </c>
      <c r="O328" s="126"/>
      <c r="P328" s="126"/>
      <c r="Q328" s="126"/>
      <c r="R328" s="116"/>
      <c r="S328" s="464">
        <v>1</v>
      </c>
      <c r="T328" s="370">
        <v>2</v>
      </c>
      <c r="U328" s="370">
        <v>2</v>
      </c>
      <c r="V328" s="370">
        <v>2</v>
      </c>
      <c r="W328" s="370">
        <v>1</v>
      </c>
      <c r="X328" s="370">
        <v>1</v>
      </c>
      <c r="Y328" s="370">
        <v>1</v>
      </c>
      <c r="Z328" s="370">
        <v>1</v>
      </c>
      <c r="AA328" s="370">
        <v>1</v>
      </c>
      <c r="AB328" s="370">
        <v>1</v>
      </c>
      <c r="AC328" s="103">
        <v>2562</v>
      </c>
      <c r="AD328" s="430">
        <v>9</v>
      </c>
      <c r="AE328" s="430">
        <v>0</v>
      </c>
      <c r="AF328" s="430">
        <v>0</v>
      </c>
      <c r="AG328" s="430">
        <v>0</v>
      </c>
      <c r="AH328" s="430">
        <v>0</v>
      </c>
      <c r="AI328" s="430">
        <v>0</v>
      </c>
      <c r="AJ328" s="430">
        <v>9</v>
      </c>
      <c r="AK328" s="430">
        <v>0</v>
      </c>
      <c r="AL328" s="430">
        <v>0</v>
      </c>
      <c r="AM328" s="430">
        <v>0</v>
      </c>
      <c r="AN328" s="446" t="s">
        <v>1413</v>
      </c>
      <c r="AO328" s="103"/>
    </row>
    <row r="329" spans="1:41" s="447" customFormat="1" ht="43.5">
      <c r="A329" s="103">
        <v>5</v>
      </c>
      <c r="B329" s="114">
        <v>279</v>
      </c>
      <c r="C329" s="117" t="s">
        <v>1598</v>
      </c>
      <c r="D329" s="98" t="s">
        <v>1425</v>
      </c>
      <c r="E329" s="98" t="s">
        <v>1304</v>
      </c>
      <c r="F329" s="98" t="s">
        <v>1257</v>
      </c>
      <c r="G329" s="98" t="s">
        <v>1248</v>
      </c>
      <c r="H329" s="113" t="s">
        <v>490</v>
      </c>
      <c r="I329" s="114" t="s">
        <v>1412</v>
      </c>
      <c r="J329" s="115">
        <v>17.393699999999999</v>
      </c>
      <c r="K329" s="115">
        <v>103.7542</v>
      </c>
      <c r="L329" s="111" t="s">
        <v>899</v>
      </c>
      <c r="M329" s="111" t="s">
        <v>903</v>
      </c>
      <c r="N329" s="111" t="s">
        <v>904</v>
      </c>
      <c r="O329" s="126"/>
      <c r="P329" s="126"/>
      <c r="Q329" s="126"/>
      <c r="R329" s="120"/>
      <c r="S329" s="464">
        <v>1</v>
      </c>
      <c r="T329" s="370">
        <v>2</v>
      </c>
      <c r="U329" s="370">
        <v>2</v>
      </c>
      <c r="V329" s="370">
        <v>2</v>
      </c>
      <c r="W329" s="370">
        <v>1</v>
      </c>
      <c r="X329" s="370">
        <v>1</v>
      </c>
      <c r="Y329" s="370">
        <v>1</v>
      </c>
      <c r="Z329" s="370">
        <v>1</v>
      </c>
      <c r="AA329" s="370">
        <v>1</v>
      </c>
      <c r="AB329" s="370">
        <v>1</v>
      </c>
      <c r="AC329" s="103">
        <v>2562</v>
      </c>
      <c r="AD329" s="430">
        <f t="shared" ref="AD329:AD337" si="15">+AE329+AF329+AG329+AH329+AI329+AJ329+AK329+AL329+AM329</f>
        <v>1.5</v>
      </c>
      <c r="AE329" s="430">
        <v>0</v>
      </c>
      <c r="AF329" s="430">
        <v>0</v>
      </c>
      <c r="AG329" s="430">
        <v>0</v>
      </c>
      <c r="AH329" s="430">
        <v>0</v>
      </c>
      <c r="AI329" s="430">
        <v>0</v>
      </c>
      <c r="AJ329" s="430">
        <v>1.5</v>
      </c>
      <c r="AK329" s="430">
        <v>0</v>
      </c>
      <c r="AL329" s="430">
        <v>0</v>
      </c>
      <c r="AM329" s="430">
        <v>0</v>
      </c>
      <c r="AN329" s="446" t="s">
        <v>1413</v>
      </c>
      <c r="AO329" s="103"/>
    </row>
    <row r="330" spans="1:41" s="447" customFormat="1" ht="43.5">
      <c r="A330" s="103">
        <v>5</v>
      </c>
      <c r="B330" s="114">
        <v>280</v>
      </c>
      <c r="C330" s="117" t="s">
        <v>1491</v>
      </c>
      <c r="D330" s="98" t="s">
        <v>1130</v>
      </c>
      <c r="E330" s="98" t="s">
        <v>1455</v>
      </c>
      <c r="F330" s="98" t="s">
        <v>1429</v>
      </c>
      <c r="G330" s="98" t="s">
        <v>1248</v>
      </c>
      <c r="H330" s="113" t="s">
        <v>490</v>
      </c>
      <c r="I330" s="114" t="s">
        <v>1412</v>
      </c>
      <c r="J330" s="115">
        <v>17.214500000000001</v>
      </c>
      <c r="K330" s="115">
        <v>103.5048</v>
      </c>
      <c r="L330" s="111" t="s">
        <v>899</v>
      </c>
      <c r="M330" s="111" t="s">
        <v>903</v>
      </c>
      <c r="N330" s="111" t="s">
        <v>904</v>
      </c>
      <c r="O330" s="126"/>
      <c r="P330" s="126"/>
      <c r="Q330" s="126"/>
      <c r="R330" s="120"/>
      <c r="S330" s="464">
        <v>1</v>
      </c>
      <c r="T330" s="370">
        <v>2</v>
      </c>
      <c r="U330" s="370">
        <v>2</v>
      </c>
      <c r="V330" s="370">
        <v>2</v>
      </c>
      <c r="W330" s="370">
        <v>1</v>
      </c>
      <c r="X330" s="370">
        <v>1</v>
      </c>
      <c r="Y330" s="370">
        <v>1</v>
      </c>
      <c r="Z330" s="370">
        <v>1</v>
      </c>
      <c r="AA330" s="370">
        <v>1</v>
      </c>
      <c r="AB330" s="370">
        <v>1</v>
      </c>
      <c r="AC330" s="103">
        <v>2562</v>
      </c>
      <c r="AD330" s="430">
        <f>+AE330+AF330+AG330+AH330+AI330+AJ330+AK330+AL330+AM330</f>
        <v>1</v>
      </c>
      <c r="AE330" s="430">
        <v>0</v>
      </c>
      <c r="AF330" s="430">
        <v>0</v>
      </c>
      <c r="AG330" s="430">
        <v>0</v>
      </c>
      <c r="AH330" s="430">
        <v>0</v>
      </c>
      <c r="AI330" s="430"/>
      <c r="AJ330" s="430">
        <v>1</v>
      </c>
      <c r="AK330" s="430">
        <v>0</v>
      </c>
      <c r="AL330" s="430">
        <v>0</v>
      </c>
      <c r="AM330" s="430">
        <v>0</v>
      </c>
      <c r="AN330" s="446" t="s">
        <v>1413</v>
      </c>
      <c r="AO330" s="103"/>
    </row>
    <row r="331" spans="1:41" s="447" customFormat="1" ht="43.5">
      <c r="A331" s="103">
        <v>5</v>
      </c>
      <c r="B331" s="114">
        <v>281</v>
      </c>
      <c r="C331" s="117" t="s">
        <v>1496</v>
      </c>
      <c r="D331" s="98" t="s">
        <v>908</v>
      </c>
      <c r="E331" s="98" t="s">
        <v>1285</v>
      </c>
      <c r="F331" s="98" t="s">
        <v>877</v>
      </c>
      <c r="G331" s="98" t="s">
        <v>1248</v>
      </c>
      <c r="H331" s="113" t="s">
        <v>490</v>
      </c>
      <c r="I331" s="114" t="s">
        <v>1412</v>
      </c>
      <c r="J331" s="115">
        <v>17.256774</v>
      </c>
      <c r="K331" s="115">
        <v>103.989045</v>
      </c>
      <c r="L331" s="111" t="s">
        <v>899</v>
      </c>
      <c r="M331" s="111" t="s">
        <v>903</v>
      </c>
      <c r="N331" s="111" t="s">
        <v>904</v>
      </c>
      <c r="O331" s="126"/>
      <c r="P331" s="126"/>
      <c r="Q331" s="126"/>
      <c r="R331" s="120"/>
      <c r="S331" s="464">
        <v>1</v>
      </c>
      <c r="T331" s="370">
        <v>2</v>
      </c>
      <c r="U331" s="370">
        <v>2</v>
      </c>
      <c r="V331" s="370">
        <v>2</v>
      </c>
      <c r="W331" s="370">
        <v>1</v>
      </c>
      <c r="X331" s="370">
        <v>1</v>
      </c>
      <c r="Y331" s="370">
        <v>1</v>
      </c>
      <c r="Z331" s="370">
        <v>1</v>
      </c>
      <c r="AA331" s="370">
        <v>1</v>
      </c>
      <c r="AB331" s="370">
        <v>1</v>
      </c>
      <c r="AC331" s="103">
        <v>2562</v>
      </c>
      <c r="AD331" s="430">
        <f>+AE331+AF331+AG331+AH331+AI331+AJ331+AK331+AL331+AM331</f>
        <v>1.5</v>
      </c>
      <c r="AE331" s="430">
        <v>0</v>
      </c>
      <c r="AF331" s="430">
        <v>0</v>
      </c>
      <c r="AG331" s="430">
        <v>0</v>
      </c>
      <c r="AH331" s="430">
        <v>0</v>
      </c>
      <c r="AI331" s="430">
        <v>0</v>
      </c>
      <c r="AJ331" s="430">
        <v>1.5</v>
      </c>
      <c r="AK331" s="430">
        <v>0</v>
      </c>
      <c r="AL331" s="430">
        <v>0</v>
      </c>
      <c r="AM331" s="430">
        <v>0</v>
      </c>
      <c r="AN331" s="446" t="s">
        <v>1413</v>
      </c>
      <c r="AO331" s="103"/>
    </row>
    <row r="332" spans="1:41" s="447" customFormat="1" ht="43.5">
      <c r="A332" s="103">
        <v>5</v>
      </c>
      <c r="B332" s="114">
        <v>282</v>
      </c>
      <c r="C332" s="117" t="s">
        <v>1602</v>
      </c>
      <c r="D332" s="98" t="s">
        <v>1304</v>
      </c>
      <c r="E332" s="98" t="s">
        <v>1304</v>
      </c>
      <c r="F332" s="98" t="s">
        <v>1257</v>
      </c>
      <c r="G332" s="98" t="s">
        <v>1248</v>
      </c>
      <c r="H332" s="113" t="s">
        <v>490</v>
      </c>
      <c r="I332" s="114" t="s">
        <v>1412</v>
      </c>
      <c r="J332" s="115" t="s">
        <v>1479</v>
      </c>
      <c r="K332" s="115" t="s">
        <v>1480</v>
      </c>
      <c r="L332" s="111" t="s">
        <v>899</v>
      </c>
      <c r="M332" s="111" t="s">
        <v>903</v>
      </c>
      <c r="N332" s="111" t="s">
        <v>904</v>
      </c>
      <c r="O332" s="126"/>
      <c r="P332" s="126"/>
      <c r="Q332" s="126"/>
      <c r="R332" s="120"/>
      <c r="S332" s="370">
        <v>1</v>
      </c>
      <c r="T332" s="370">
        <v>2</v>
      </c>
      <c r="U332" s="370">
        <v>2</v>
      </c>
      <c r="V332" s="370">
        <v>2</v>
      </c>
      <c r="W332" s="370">
        <v>1</v>
      </c>
      <c r="X332" s="370">
        <v>1</v>
      </c>
      <c r="Y332" s="370">
        <v>1</v>
      </c>
      <c r="Z332" s="370">
        <v>1</v>
      </c>
      <c r="AA332" s="370">
        <v>1</v>
      </c>
      <c r="AB332" s="370">
        <v>1</v>
      </c>
      <c r="AC332" s="103">
        <v>2563</v>
      </c>
      <c r="AD332" s="430">
        <f t="shared" si="15"/>
        <v>3</v>
      </c>
      <c r="AE332" s="430">
        <v>0</v>
      </c>
      <c r="AF332" s="430">
        <v>0</v>
      </c>
      <c r="AG332" s="430">
        <v>0</v>
      </c>
      <c r="AH332" s="430">
        <v>0</v>
      </c>
      <c r="AI332" s="430"/>
      <c r="AJ332" s="430"/>
      <c r="AK332" s="430">
        <v>3</v>
      </c>
      <c r="AL332" s="430">
        <v>0</v>
      </c>
      <c r="AM332" s="430">
        <v>0</v>
      </c>
      <c r="AN332" s="446" t="s">
        <v>1413</v>
      </c>
      <c r="AO332" s="103"/>
    </row>
    <row r="333" spans="1:41" s="447" customFormat="1" ht="43.5">
      <c r="A333" s="103">
        <v>5</v>
      </c>
      <c r="B333" s="114">
        <v>283</v>
      </c>
      <c r="C333" s="117" t="s">
        <v>1603</v>
      </c>
      <c r="D333" s="98" t="s">
        <v>1484</v>
      </c>
      <c r="E333" s="98" t="s">
        <v>1441</v>
      </c>
      <c r="F333" s="98" t="s">
        <v>1429</v>
      </c>
      <c r="G333" s="98" t="s">
        <v>1248</v>
      </c>
      <c r="H333" s="113" t="s">
        <v>490</v>
      </c>
      <c r="I333" s="114" t="s">
        <v>1412</v>
      </c>
      <c r="J333" s="115" t="s">
        <v>1485</v>
      </c>
      <c r="K333" s="115" t="s">
        <v>1486</v>
      </c>
      <c r="L333" s="111" t="s">
        <v>899</v>
      </c>
      <c r="M333" s="111" t="s">
        <v>903</v>
      </c>
      <c r="N333" s="111" t="s">
        <v>904</v>
      </c>
      <c r="O333" s="126"/>
      <c r="P333" s="126"/>
      <c r="Q333" s="126"/>
      <c r="R333" s="120"/>
      <c r="S333" s="464">
        <v>1</v>
      </c>
      <c r="T333" s="370">
        <v>2</v>
      </c>
      <c r="U333" s="370">
        <v>2</v>
      </c>
      <c r="V333" s="370">
        <v>2</v>
      </c>
      <c r="W333" s="370">
        <v>1</v>
      </c>
      <c r="X333" s="370">
        <v>1</v>
      </c>
      <c r="Y333" s="370">
        <v>1</v>
      </c>
      <c r="Z333" s="370">
        <v>1</v>
      </c>
      <c r="AA333" s="370">
        <v>1</v>
      </c>
      <c r="AB333" s="370">
        <v>1</v>
      </c>
      <c r="AC333" s="103">
        <v>2563</v>
      </c>
      <c r="AD333" s="430">
        <f t="shared" si="15"/>
        <v>0.8</v>
      </c>
      <c r="AE333" s="430">
        <v>0</v>
      </c>
      <c r="AF333" s="430">
        <v>0</v>
      </c>
      <c r="AG333" s="430">
        <v>0</v>
      </c>
      <c r="AH333" s="430">
        <v>0</v>
      </c>
      <c r="AI333" s="430"/>
      <c r="AJ333" s="430">
        <v>0</v>
      </c>
      <c r="AK333" s="430">
        <v>0.8</v>
      </c>
      <c r="AL333" s="430">
        <v>0</v>
      </c>
      <c r="AM333" s="430">
        <v>0</v>
      </c>
      <c r="AN333" s="446" t="s">
        <v>1413</v>
      </c>
      <c r="AO333" s="103"/>
    </row>
    <row r="334" spans="1:41" s="447" customFormat="1" ht="43.5">
      <c r="A334" s="103">
        <v>5</v>
      </c>
      <c r="B334" s="114">
        <v>284</v>
      </c>
      <c r="C334" s="117" t="s">
        <v>1605</v>
      </c>
      <c r="D334" s="98" t="s">
        <v>1488</v>
      </c>
      <c r="E334" s="98" t="s">
        <v>1419</v>
      </c>
      <c r="F334" s="98" t="s">
        <v>877</v>
      </c>
      <c r="G334" s="98" t="s">
        <v>1248</v>
      </c>
      <c r="H334" s="113" t="s">
        <v>490</v>
      </c>
      <c r="I334" s="114" t="s">
        <v>1412</v>
      </c>
      <c r="J334" s="124">
        <v>17.163599999999999</v>
      </c>
      <c r="K334" s="124">
        <v>104.053</v>
      </c>
      <c r="L334" s="111" t="s">
        <v>899</v>
      </c>
      <c r="M334" s="111" t="s">
        <v>903</v>
      </c>
      <c r="N334" s="111" t="s">
        <v>904</v>
      </c>
      <c r="O334" s="126"/>
      <c r="P334" s="126"/>
      <c r="Q334" s="126"/>
      <c r="R334" s="467"/>
      <c r="S334" s="370">
        <v>1</v>
      </c>
      <c r="T334" s="370">
        <v>2</v>
      </c>
      <c r="U334" s="370">
        <v>2</v>
      </c>
      <c r="V334" s="370">
        <v>2</v>
      </c>
      <c r="W334" s="370">
        <v>1</v>
      </c>
      <c r="X334" s="370">
        <v>1</v>
      </c>
      <c r="Y334" s="370">
        <v>1</v>
      </c>
      <c r="Z334" s="370">
        <v>1</v>
      </c>
      <c r="AA334" s="370">
        <v>1</v>
      </c>
      <c r="AB334" s="370">
        <v>1</v>
      </c>
      <c r="AC334" s="103">
        <v>2563</v>
      </c>
      <c r="AD334" s="430">
        <f t="shared" si="15"/>
        <v>2.5</v>
      </c>
      <c r="AE334" s="430">
        <v>0</v>
      </c>
      <c r="AF334" s="430">
        <v>0</v>
      </c>
      <c r="AG334" s="430">
        <v>0</v>
      </c>
      <c r="AH334" s="430"/>
      <c r="AI334" s="430"/>
      <c r="AJ334" s="430"/>
      <c r="AK334" s="430">
        <v>2.5</v>
      </c>
      <c r="AL334" s="430">
        <v>0</v>
      </c>
      <c r="AM334" s="430">
        <v>0</v>
      </c>
      <c r="AN334" s="446" t="s">
        <v>1413</v>
      </c>
      <c r="AO334" s="103"/>
    </row>
    <row r="335" spans="1:41" s="447" customFormat="1" ht="43.5">
      <c r="A335" s="103">
        <v>5</v>
      </c>
      <c r="B335" s="114">
        <v>285</v>
      </c>
      <c r="C335" s="117" t="s">
        <v>1607</v>
      </c>
      <c r="D335" s="98" t="s">
        <v>1493</v>
      </c>
      <c r="E335" s="98" t="s">
        <v>1285</v>
      </c>
      <c r="F335" s="98" t="s">
        <v>877</v>
      </c>
      <c r="G335" s="98" t="s">
        <v>1248</v>
      </c>
      <c r="H335" s="113" t="s">
        <v>490</v>
      </c>
      <c r="I335" s="114" t="s">
        <v>1412</v>
      </c>
      <c r="J335" s="124">
        <v>17.153300000000002</v>
      </c>
      <c r="K335" s="124">
        <v>104.2336</v>
      </c>
      <c r="L335" s="111" t="s">
        <v>899</v>
      </c>
      <c r="M335" s="111" t="s">
        <v>903</v>
      </c>
      <c r="N335" s="111" t="s">
        <v>904</v>
      </c>
      <c r="O335" s="126"/>
      <c r="P335" s="126"/>
      <c r="Q335" s="126"/>
      <c r="R335" s="120"/>
      <c r="S335" s="464">
        <v>1</v>
      </c>
      <c r="T335" s="370">
        <v>2</v>
      </c>
      <c r="U335" s="370">
        <v>2</v>
      </c>
      <c r="V335" s="370">
        <v>2</v>
      </c>
      <c r="W335" s="370">
        <v>1</v>
      </c>
      <c r="X335" s="370">
        <v>1</v>
      </c>
      <c r="Y335" s="370">
        <v>1</v>
      </c>
      <c r="Z335" s="370">
        <v>1</v>
      </c>
      <c r="AA335" s="370">
        <v>1</v>
      </c>
      <c r="AB335" s="370">
        <v>1</v>
      </c>
      <c r="AC335" s="103">
        <v>2563</v>
      </c>
      <c r="AD335" s="430">
        <f t="shared" si="15"/>
        <v>2</v>
      </c>
      <c r="AE335" s="430">
        <v>0</v>
      </c>
      <c r="AF335" s="430">
        <v>0</v>
      </c>
      <c r="AG335" s="430">
        <v>0</v>
      </c>
      <c r="AH335" s="430">
        <v>0</v>
      </c>
      <c r="AI335" s="430"/>
      <c r="AJ335" s="430">
        <v>0</v>
      </c>
      <c r="AK335" s="430">
        <v>2</v>
      </c>
      <c r="AL335" s="430">
        <v>0</v>
      </c>
      <c r="AM335" s="430">
        <v>0</v>
      </c>
      <c r="AN335" s="446" t="s">
        <v>1413</v>
      </c>
      <c r="AO335" s="103"/>
    </row>
    <row r="336" spans="1:41" s="447" customFormat="1" ht="43.5">
      <c r="A336" s="103">
        <v>5</v>
      </c>
      <c r="B336" s="114">
        <v>286</v>
      </c>
      <c r="C336" s="117" t="s">
        <v>1494</v>
      </c>
      <c r="D336" s="98" t="s">
        <v>1478</v>
      </c>
      <c r="E336" s="98" t="s">
        <v>1438</v>
      </c>
      <c r="F336" s="98" t="s">
        <v>1429</v>
      </c>
      <c r="G336" s="98" t="s">
        <v>1248</v>
      </c>
      <c r="H336" s="113" t="s">
        <v>490</v>
      </c>
      <c r="I336" s="114" t="s">
        <v>1412</v>
      </c>
      <c r="J336" s="115">
        <v>17.277280000000001</v>
      </c>
      <c r="K336" s="115">
        <v>103.94471900000001</v>
      </c>
      <c r="L336" s="111" t="s">
        <v>899</v>
      </c>
      <c r="M336" s="111" t="s">
        <v>903</v>
      </c>
      <c r="N336" s="111" t="s">
        <v>904</v>
      </c>
      <c r="O336" s="126"/>
      <c r="P336" s="126"/>
      <c r="Q336" s="126"/>
      <c r="R336" s="120"/>
      <c r="S336" s="465">
        <v>1</v>
      </c>
      <c r="T336" s="370">
        <v>2</v>
      </c>
      <c r="U336" s="370">
        <v>2</v>
      </c>
      <c r="V336" s="370">
        <v>2</v>
      </c>
      <c r="W336" s="370">
        <v>1</v>
      </c>
      <c r="X336" s="370">
        <v>1</v>
      </c>
      <c r="Y336" s="370">
        <v>1</v>
      </c>
      <c r="Z336" s="370">
        <v>1</v>
      </c>
      <c r="AA336" s="370">
        <v>1</v>
      </c>
      <c r="AB336" s="370">
        <v>1</v>
      </c>
      <c r="AC336" s="103">
        <v>2564</v>
      </c>
      <c r="AD336" s="430">
        <f t="shared" si="15"/>
        <v>1.5</v>
      </c>
      <c r="AE336" s="430">
        <v>0</v>
      </c>
      <c r="AF336" s="430">
        <v>0</v>
      </c>
      <c r="AG336" s="430">
        <v>0</v>
      </c>
      <c r="AH336" s="430">
        <v>0</v>
      </c>
      <c r="AI336" s="430">
        <v>0</v>
      </c>
      <c r="AJ336" s="430">
        <v>0</v>
      </c>
      <c r="AK336" s="430">
        <v>1.5</v>
      </c>
      <c r="AL336" s="430"/>
      <c r="AM336" s="430">
        <v>0</v>
      </c>
      <c r="AN336" s="446" t="s">
        <v>1413</v>
      </c>
      <c r="AO336" s="103"/>
    </row>
    <row r="337" spans="1:41" s="447" customFormat="1" ht="43.5">
      <c r="A337" s="103">
        <v>5</v>
      </c>
      <c r="B337" s="114">
        <v>287</v>
      </c>
      <c r="C337" s="117" t="s">
        <v>1495</v>
      </c>
      <c r="D337" s="98" t="s">
        <v>1478</v>
      </c>
      <c r="E337" s="98" t="s">
        <v>1438</v>
      </c>
      <c r="F337" s="98" t="s">
        <v>1429</v>
      </c>
      <c r="G337" s="98" t="s">
        <v>1248</v>
      </c>
      <c r="H337" s="113" t="s">
        <v>490</v>
      </c>
      <c r="I337" s="114" t="s">
        <v>1412</v>
      </c>
      <c r="J337" s="115">
        <v>17.279613000000001</v>
      </c>
      <c r="K337" s="115">
        <v>103.93867</v>
      </c>
      <c r="L337" s="111" t="s">
        <v>899</v>
      </c>
      <c r="M337" s="111" t="s">
        <v>903</v>
      </c>
      <c r="N337" s="111" t="s">
        <v>904</v>
      </c>
      <c r="O337" s="126"/>
      <c r="P337" s="126"/>
      <c r="Q337" s="126"/>
      <c r="R337" s="120"/>
      <c r="S337" s="464">
        <v>1</v>
      </c>
      <c r="T337" s="370">
        <v>2</v>
      </c>
      <c r="U337" s="370">
        <v>2</v>
      </c>
      <c r="V337" s="370">
        <v>2</v>
      </c>
      <c r="W337" s="370">
        <v>1</v>
      </c>
      <c r="X337" s="370">
        <v>1</v>
      </c>
      <c r="Y337" s="370">
        <v>1</v>
      </c>
      <c r="Z337" s="370">
        <v>1</v>
      </c>
      <c r="AA337" s="370">
        <v>1</v>
      </c>
      <c r="AB337" s="370">
        <v>1</v>
      </c>
      <c r="AC337" s="103">
        <v>2565</v>
      </c>
      <c r="AD337" s="430">
        <f t="shared" si="15"/>
        <v>1.5</v>
      </c>
      <c r="AE337" s="430">
        <v>0</v>
      </c>
      <c r="AF337" s="430">
        <v>0</v>
      </c>
      <c r="AG337" s="430">
        <v>0</v>
      </c>
      <c r="AH337" s="430">
        <v>0</v>
      </c>
      <c r="AI337" s="430">
        <v>0</v>
      </c>
      <c r="AJ337" s="430">
        <v>0</v>
      </c>
      <c r="AK337" s="430">
        <v>0</v>
      </c>
      <c r="AL337" s="430">
        <v>1.5</v>
      </c>
      <c r="AM337" s="430"/>
      <c r="AN337" s="446" t="s">
        <v>1413</v>
      </c>
      <c r="AO337" s="103"/>
    </row>
    <row r="338" spans="1:41" s="447" customFormat="1" ht="43.5">
      <c r="A338" s="103">
        <v>5</v>
      </c>
      <c r="B338" s="114">
        <v>288</v>
      </c>
      <c r="C338" s="117" t="s">
        <v>1483</v>
      </c>
      <c r="D338" s="98" t="s">
        <v>1442</v>
      </c>
      <c r="E338" s="98" t="s">
        <v>1431</v>
      </c>
      <c r="F338" s="98" t="s">
        <v>1257</v>
      </c>
      <c r="G338" s="98" t="s">
        <v>1248</v>
      </c>
      <c r="H338" s="113" t="s">
        <v>490</v>
      </c>
      <c r="I338" s="114" t="s">
        <v>1412</v>
      </c>
      <c r="J338" s="115">
        <v>17.377300000000002</v>
      </c>
      <c r="K338" s="121">
        <v>103.7734</v>
      </c>
      <c r="L338" s="111" t="s">
        <v>899</v>
      </c>
      <c r="M338" s="111" t="s">
        <v>903</v>
      </c>
      <c r="N338" s="111" t="s">
        <v>904</v>
      </c>
      <c r="O338" s="126"/>
      <c r="P338" s="126"/>
      <c r="Q338" s="126"/>
      <c r="R338" s="120"/>
      <c r="S338" s="464">
        <v>1</v>
      </c>
      <c r="T338" s="370">
        <v>2</v>
      </c>
      <c r="U338" s="370">
        <v>2</v>
      </c>
      <c r="V338" s="370">
        <v>2</v>
      </c>
      <c r="W338" s="370">
        <v>1</v>
      </c>
      <c r="X338" s="370">
        <v>1</v>
      </c>
      <c r="Y338" s="370">
        <v>1</v>
      </c>
      <c r="Z338" s="370">
        <v>1</v>
      </c>
      <c r="AA338" s="370">
        <v>1</v>
      </c>
      <c r="AB338" s="370">
        <v>1</v>
      </c>
      <c r="AC338" s="103">
        <v>2564</v>
      </c>
      <c r="AD338" s="430">
        <f>+AE338+AF338+AG338+AH338+AI338+AJ338+AK338+AL338+AM338</f>
        <v>2.5</v>
      </c>
      <c r="AE338" s="430">
        <v>0</v>
      </c>
      <c r="AF338" s="430">
        <v>0</v>
      </c>
      <c r="AG338" s="430">
        <v>0</v>
      </c>
      <c r="AH338" s="430">
        <v>0</v>
      </c>
      <c r="AI338" s="430">
        <v>0</v>
      </c>
      <c r="AJ338" s="430">
        <v>0</v>
      </c>
      <c r="AK338" s="430">
        <v>0</v>
      </c>
      <c r="AL338" s="430">
        <v>2.5</v>
      </c>
      <c r="AM338" s="430">
        <v>0</v>
      </c>
      <c r="AN338" s="446" t="s">
        <v>1413</v>
      </c>
      <c r="AO338" s="103"/>
    </row>
    <row r="339" spans="1:41" s="447" customFormat="1" ht="43.5">
      <c r="A339" s="103">
        <v>5</v>
      </c>
      <c r="B339" s="114">
        <v>289</v>
      </c>
      <c r="C339" s="117" t="s">
        <v>1492</v>
      </c>
      <c r="D339" s="98" t="s">
        <v>1442</v>
      </c>
      <c r="E339" s="98" t="s">
        <v>1431</v>
      </c>
      <c r="F339" s="98" t="s">
        <v>1257</v>
      </c>
      <c r="G339" s="98" t="s">
        <v>1248</v>
      </c>
      <c r="H339" s="113" t="s">
        <v>490</v>
      </c>
      <c r="I339" s="114" t="s">
        <v>1412</v>
      </c>
      <c r="J339" s="115">
        <v>17.3779</v>
      </c>
      <c r="K339" s="115">
        <v>103.7677</v>
      </c>
      <c r="L339" s="111" t="s">
        <v>899</v>
      </c>
      <c r="M339" s="111" t="s">
        <v>903</v>
      </c>
      <c r="N339" s="111" t="s">
        <v>904</v>
      </c>
      <c r="O339" s="126"/>
      <c r="P339" s="126"/>
      <c r="Q339" s="126"/>
      <c r="R339" s="120"/>
      <c r="S339" s="464">
        <v>1</v>
      </c>
      <c r="T339" s="370">
        <v>2</v>
      </c>
      <c r="U339" s="370">
        <v>2</v>
      </c>
      <c r="V339" s="370">
        <v>2</v>
      </c>
      <c r="W339" s="370">
        <v>1</v>
      </c>
      <c r="X339" s="370">
        <v>1</v>
      </c>
      <c r="Y339" s="370">
        <v>1</v>
      </c>
      <c r="Z339" s="370">
        <v>1</v>
      </c>
      <c r="AA339" s="370">
        <v>1</v>
      </c>
      <c r="AB339" s="370">
        <v>1</v>
      </c>
      <c r="AC339" s="103">
        <v>2565</v>
      </c>
      <c r="AD339" s="430">
        <f>+AE339+AF339+AG339+AH339+AI339+AJ339+AK339+AL339+AM339</f>
        <v>2.5</v>
      </c>
      <c r="AE339" s="430">
        <v>0</v>
      </c>
      <c r="AF339" s="430">
        <v>0</v>
      </c>
      <c r="AG339" s="430">
        <v>0</v>
      </c>
      <c r="AH339" s="430">
        <v>0</v>
      </c>
      <c r="AI339" s="430">
        <v>0</v>
      </c>
      <c r="AJ339" s="430">
        <v>0</v>
      </c>
      <c r="AK339" s="430"/>
      <c r="AL339" s="430">
        <v>0</v>
      </c>
      <c r="AM339" s="430">
        <v>2.5</v>
      </c>
      <c r="AN339" s="446" t="s">
        <v>1413</v>
      </c>
      <c r="AO339" s="103"/>
    </row>
    <row r="340" spans="1:41" s="447" customFormat="1" ht="43.5">
      <c r="A340" s="103">
        <v>5</v>
      </c>
      <c r="B340" s="114">
        <v>290</v>
      </c>
      <c r="C340" s="117" t="s">
        <v>1601</v>
      </c>
      <c r="D340" s="98" t="s">
        <v>1478</v>
      </c>
      <c r="E340" s="98" t="s">
        <v>1438</v>
      </c>
      <c r="F340" s="98" t="s">
        <v>1429</v>
      </c>
      <c r="G340" s="98" t="s">
        <v>1248</v>
      </c>
      <c r="H340" s="113" t="s">
        <v>490</v>
      </c>
      <c r="I340" s="114" t="s">
        <v>1412</v>
      </c>
      <c r="J340" s="122">
        <v>17.147099999999998</v>
      </c>
      <c r="K340" s="123">
        <v>104.33320000000001</v>
      </c>
      <c r="L340" s="111" t="s">
        <v>899</v>
      </c>
      <c r="M340" s="111" t="s">
        <v>903</v>
      </c>
      <c r="N340" s="111" t="s">
        <v>904</v>
      </c>
      <c r="O340" s="126"/>
      <c r="P340" s="126"/>
      <c r="Q340" s="126"/>
      <c r="R340" s="120"/>
      <c r="S340" s="370">
        <v>1</v>
      </c>
      <c r="T340" s="370">
        <v>2</v>
      </c>
      <c r="U340" s="370">
        <v>2</v>
      </c>
      <c r="V340" s="370">
        <v>2</v>
      </c>
      <c r="W340" s="370">
        <v>1</v>
      </c>
      <c r="X340" s="370">
        <v>1</v>
      </c>
      <c r="Y340" s="370">
        <v>1</v>
      </c>
      <c r="Z340" s="370">
        <v>1</v>
      </c>
      <c r="AA340" s="370">
        <v>1</v>
      </c>
      <c r="AB340" s="370">
        <v>1</v>
      </c>
      <c r="AC340" s="103">
        <v>2565</v>
      </c>
      <c r="AD340" s="430">
        <f>+AE340+AF340+AG340+AH340+AI340+AJ340+AK340+AL340+AM340</f>
        <v>1.5</v>
      </c>
      <c r="AE340" s="430">
        <v>0</v>
      </c>
      <c r="AF340" s="430">
        <v>0</v>
      </c>
      <c r="AG340" s="430">
        <v>0</v>
      </c>
      <c r="AH340" s="430">
        <v>0</v>
      </c>
      <c r="AI340" s="430">
        <v>0</v>
      </c>
      <c r="AJ340" s="430">
        <v>0</v>
      </c>
      <c r="AK340" s="430">
        <v>0</v>
      </c>
      <c r="AL340" s="430">
        <v>0</v>
      </c>
      <c r="AM340" s="430">
        <v>1.5</v>
      </c>
      <c r="AN340" s="446" t="s">
        <v>1413</v>
      </c>
      <c r="AO340" s="103"/>
    </row>
    <row r="341" spans="1:41" s="278" customFormat="1" ht="21.75">
      <c r="A341" s="103"/>
      <c r="B341" s="114"/>
      <c r="C341" s="117"/>
      <c r="D341" s="98"/>
      <c r="E341" s="98"/>
      <c r="F341" s="98"/>
      <c r="G341" s="98"/>
      <c r="H341" s="113"/>
      <c r="I341" s="114"/>
      <c r="J341" s="115"/>
      <c r="K341" s="115"/>
      <c r="L341" s="111"/>
      <c r="M341" s="111"/>
      <c r="N341" s="111"/>
      <c r="O341" s="192"/>
      <c r="P341" s="192"/>
      <c r="Q341" s="192"/>
      <c r="R341" s="240"/>
      <c r="S341" s="246"/>
      <c r="T341" s="292"/>
      <c r="U341" s="292"/>
      <c r="V341" s="292"/>
      <c r="W341" s="292"/>
      <c r="X341" s="292"/>
      <c r="Y341" s="292"/>
      <c r="Z341" s="292"/>
      <c r="AA341" s="292"/>
      <c r="AB341" s="292"/>
      <c r="AC341" s="103"/>
      <c r="AD341" s="430"/>
      <c r="AE341" s="430"/>
      <c r="AF341" s="430"/>
      <c r="AG341" s="430"/>
      <c r="AH341" s="430"/>
      <c r="AI341" s="430"/>
      <c r="AJ341" s="430"/>
      <c r="AK341" s="430"/>
      <c r="AL341" s="430"/>
      <c r="AM341" s="430"/>
      <c r="AN341" s="107"/>
      <c r="AO341" s="103"/>
    </row>
    <row r="342" spans="1:41" s="278" customFormat="1" ht="21.75">
      <c r="A342" s="103"/>
      <c r="B342" s="114"/>
      <c r="C342" s="408" t="s">
        <v>1525</v>
      </c>
      <c r="D342" s="98"/>
      <c r="E342" s="98"/>
      <c r="F342" s="98"/>
      <c r="G342" s="98"/>
      <c r="H342" s="113"/>
      <c r="I342" s="114"/>
      <c r="J342" s="115"/>
      <c r="K342" s="115"/>
      <c r="L342" s="111"/>
      <c r="M342" s="111"/>
      <c r="N342" s="111"/>
      <c r="O342" s="192"/>
      <c r="P342" s="192"/>
      <c r="Q342" s="192"/>
      <c r="R342" s="240"/>
      <c r="S342" s="246"/>
      <c r="T342" s="292"/>
      <c r="U342" s="292"/>
      <c r="V342" s="292"/>
      <c r="W342" s="292"/>
      <c r="X342" s="292"/>
      <c r="Y342" s="292"/>
      <c r="Z342" s="292"/>
      <c r="AA342" s="292"/>
      <c r="AB342" s="292"/>
      <c r="AC342" s="103"/>
      <c r="AD342" s="430"/>
      <c r="AE342" s="430"/>
      <c r="AF342" s="430"/>
      <c r="AG342" s="430"/>
      <c r="AH342" s="430"/>
      <c r="AI342" s="430"/>
      <c r="AJ342" s="430"/>
      <c r="AK342" s="430"/>
      <c r="AL342" s="430"/>
      <c r="AM342" s="430"/>
      <c r="AN342" s="107"/>
      <c r="AO342" s="103"/>
    </row>
    <row r="343" spans="1:41" s="163" customFormat="1" ht="21.75">
      <c r="A343" s="156">
        <v>5</v>
      </c>
      <c r="B343" s="156">
        <v>291</v>
      </c>
      <c r="C343" s="139" t="s">
        <v>1065</v>
      </c>
      <c r="D343" s="245" t="s">
        <v>1066</v>
      </c>
      <c r="E343" s="245" t="s">
        <v>508</v>
      </c>
      <c r="F343" s="245" t="s">
        <v>1059</v>
      </c>
      <c r="G343" s="245" t="s">
        <v>1056</v>
      </c>
      <c r="H343" s="246" t="s">
        <v>490</v>
      </c>
      <c r="I343" s="247" t="s">
        <v>905</v>
      </c>
      <c r="J343" s="347">
        <v>17.866877315963997</v>
      </c>
      <c r="K343" s="347">
        <v>102.57139185344799</v>
      </c>
      <c r="L343" s="156">
        <v>2</v>
      </c>
      <c r="M343" s="156">
        <v>7</v>
      </c>
      <c r="N343" s="156">
        <v>18</v>
      </c>
      <c r="O343" s="165"/>
      <c r="P343" s="323"/>
      <c r="Q343" s="323"/>
      <c r="R343" s="323"/>
      <c r="S343" s="156">
        <v>4</v>
      </c>
      <c r="T343" s="156">
        <v>4</v>
      </c>
      <c r="U343" s="156">
        <v>1</v>
      </c>
      <c r="V343" s="156">
        <v>4</v>
      </c>
      <c r="W343" s="156">
        <v>1</v>
      </c>
      <c r="X343" s="156">
        <v>1</v>
      </c>
      <c r="Y343" s="156">
        <v>1</v>
      </c>
      <c r="Z343" s="156">
        <v>1</v>
      </c>
      <c r="AA343" s="156">
        <v>1</v>
      </c>
      <c r="AB343" s="156">
        <v>1</v>
      </c>
      <c r="AC343" s="166">
        <v>2560</v>
      </c>
      <c r="AD343" s="430">
        <f>SUM(AE343:AM343)</f>
        <v>1.5</v>
      </c>
      <c r="AE343" s="430"/>
      <c r="AF343" s="430"/>
      <c r="AG343" s="430"/>
      <c r="AH343" s="430">
        <v>1.5</v>
      </c>
      <c r="AI343" s="430"/>
      <c r="AJ343" s="430"/>
      <c r="AK343" s="430"/>
      <c r="AL343" s="430"/>
      <c r="AM343" s="430"/>
      <c r="AN343" s="156" t="s">
        <v>1057</v>
      </c>
      <c r="AO343" s="156"/>
    </row>
    <row r="344" spans="1:41" s="163" customFormat="1" ht="21.75">
      <c r="A344" s="156">
        <v>5</v>
      </c>
      <c r="B344" s="156">
        <v>292</v>
      </c>
      <c r="C344" s="139" t="s">
        <v>1071</v>
      </c>
      <c r="D344" s="245" t="s">
        <v>1068</v>
      </c>
      <c r="E344" s="245" t="s">
        <v>1069</v>
      </c>
      <c r="F344" s="245" t="s">
        <v>1070</v>
      </c>
      <c r="G344" s="245" t="s">
        <v>1056</v>
      </c>
      <c r="H344" s="246" t="s">
        <v>490</v>
      </c>
      <c r="I344" s="247" t="s">
        <v>905</v>
      </c>
      <c r="J344" s="347">
        <v>17.878368088761452</v>
      </c>
      <c r="K344" s="347">
        <v>102.50879148251022</v>
      </c>
      <c r="L344" s="156">
        <v>2</v>
      </c>
      <c r="M344" s="156">
        <v>7</v>
      </c>
      <c r="N344" s="156">
        <v>18</v>
      </c>
      <c r="O344" s="165"/>
      <c r="P344" s="323">
        <v>0</v>
      </c>
      <c r="Q344" s="323">
        <v>0</v>
      </c>
      <c r="R344" s="323">
        <v>0</v>
      </c>
      <c r="S344" s="156">
        <v>4</v>
      </c>
      <c r="T344" s="156">
        <v>4</v>
      </c>
      <c r="U344" s="156">
        <v>1</v>
      </c>
      <c r="V344" s="156">
        <v>4</v>
      </c>
      <c r="W344" s="156">
        <v>1</v>
      </c>
      <c r="X344" s="156">
        <v>1</v>
      </c>
      <c r="Y344" s="156">
        <v>1</v>
      </c>
      <c r="Z344" s="156">
        <v>1</v>
      </c>
      <c r="AA344" s="156">
        <v>1</v>
      </c>
      <c r="AB344" s="156">
        <v>1</v>
      </c>
      <c r="AC344" s="166">
        <v>2561</v>
      </c>
      <c r="AD344" s="430">
        <f>SUM(AE344:AM344)</f>
        <v>3</v>
      </c>
      <c r="AE344" s="430"/>
      <c r="AF344" s="430"/>
      <c r="AG344" s="430"/>
      <c r="AH344" s="430"/>
      <c r="AI344" s="430">
        <v>3</v>
      </c>
      <c r="AJ344" s="430"/>
      <c r="AK344" s="430"/>
      <c r="AL344" s="430"/>
      <c r="AM344" s="430"/>
      <c r="AN344" s="156" t="s">
        <v>1057</v>
      </c>
      <c r="AO344" s="156"/>
    </row>
    <row r="345" spans="1:41" s="163" customFormat="1" ht="21.75">
      <c r="A345" s="156">
        <v>5</v>
      </c>
      <c r="B345" s="156">
        <v>293</v>
      </c>
      <c r="C345" s="139" t="s">
        <v>1072</v>
      </c>
      <c r="D345" s="245" t="s">
        <v>1073</v>
      </c>
      <c r="E345" s="245" t="s">
        <v>1074</v>
      </c>
      <c r="F345" s="245" t="s">
        <v>1059</v>
      </c>
      <c r="G345" s="245" t="s">
        <v>1056</v>
      </c>
      <c r="H345" s="246" t="s">
        <v>490</v>
      </c>
      <c r="I345" s="247" t="s">
        <v>905</v>
      </c>
      <c r="J345" s="347">
        <v>17.894075463145786</v>
      </c>
      <c r="K345" s="347">
        <v>102.54359849578785</v>
      </c>
      <c r="L345" s="156">
        <v>2</v>
      </c>
      <c r="M345" s="156">
        <v>7</v>
      </c>
      <c r="N345" s="156">
        <v>18</v>
      </c>
      <c r="O345" s="165"/>
      <c r="P345" s="323">
        <v>0</v>
      </c>
      <c r="Q345" s="323">
        <v>0</v>
      </c>
      <c r="R345" s="323">
        <v>0</v>
      </c>
      <c r="S345" s="156">
        <v>4</v>
      </c>
      <c r="T345" s="156">
        <v>4</v>
      </c>
      <c r="U345" s="156">
        <v>1</v>
      </c>
      <c r="V345" s="156">
        <v>4</v>
      </c>
      <c r="W345" s="156">
        <v>1</v>
      </c>
      <c r="X345" s="156">
        <v>1</v>
      </c>
      <c r="Y345" s="156">
        <v>1</v>
      </c>
      <c r="Z345" s="156">
        <v>1</v>
      </c>
      <c r="AA345" s="156">
        <v>1</v>
      </c>
      <c r="AB345" s="156">
        <v>1</v>
      </c>
      <c r="AC345" s="166">
        <v>2561</v>
      </c>
      <c r="AD345" s="430">
        <f>SUM(AE345:AM345)</f>
        <v>3</v>
      </c>
      <c r="AE345" s="430"/>
      <c r="AF345" s="430"/>
      <c r="AG345" s="430"/>
      <c r="AH345" s="430"/>
      <c r="AI345" s="430">
        <v>3</v>
      </c>
      <c r="AJ345" s="430"/>
      <c r="AK345" s="430"/>
      <c r="AL345" s="430"/>
      <c r="AM345" s="430"/>
      <c r="AN345" s="156" t="s">
        <v>1057</v>
      </c>
      <c r="AO345" s="156"/>
    </row>
    <row r="346" spans="1:41" s="163" customFormat="1" ht="21.75">
      <c r="A346" s="156">
        <v>5</v>
      </c>
      <c r="B346" s="156">
        <v>294</v>
      </c>
      <c r="C346" s="139" t="s">
        <v>1075</v>
      </c>
      <c r="D346" s="245" t="s">
        <v>1061</v>
      </c>
      <c r="E346" s="245" t="s">
        <v>1055</v>
      </c>
      <c r="F346" s="245" t="s">
        <v>1055</v>
      </c>
      <c r="G346" s="245" t="s">
        <v>1056</v>
      </c>
      <c r="H346" s="246" t="s">
        <v>490</v>
      </c>
      <c r="I346" s="247" t="s">
        <v>905</v>
      </c>
      <c r="J346" s="347">
        <v>17.847672580338553</v>
      </c>
      <c r="K346" s="347">
        <v>102.46849733851499</v>
      </c>
      <c r="L346" s="156">
        <v>2</v>
      </c>
      <c r="M346" s="156">
        <v>7</v>
      </c>
      <c r="N346" s="156">
        <v>18</v>
      </c>
      <c r="O346" s="165"/>
      <c r="P346" s="323">
        <v>0</v>
      </c>
      <c r="Q346" s="323">
        <v>0</v>
      </c>
      <c r="R346" s="323">
        <v>0</v>
      </c>
      <c r="S346" s="156">
        <v>4</v>
      </c>
      <c r="T346" s="156">
        <v>4</v>
      </c>
      <c r="U346" s="156">
        <v>1</v>
      </c>
      <c r="V346" s="156">
        <v>4</v>
      </c>
      <c r="W346" s="156">
        <v>1</v>
      </c>
      <c r="X346" s="156">
        <v>1</v>
      </c>
      <c r="Y346" s="156">
        <v>1</v>
      </c>
      <c r="Z346" s="156">
        <v>1</v>
      </c>
      <c r="AA346" s="156">
        <v>1</v>
      </c>
      <c r="AB346" s="156">
        <v>1</v>
      </c>
      <c r="AC346" s="166">
        <v>2561</v>
      </c>
      <c r="AD346" s="430">
        <f>SUM(AE346:AM346)</f>
        <v>1.5</v>
      </c>
      <c r="AE346" s="430"/>
      <c r="AF346" s="430"/>
      <c r="AG346" s="430"/>
      <c r="AH346" s="430"/>
      <c r="AI346" s="430">
        <v>1.5</v>
      </c>
      <c r="AJ346" s="430"/>
      <c r="AK346" s="430"/>
      <c r="AL346" s="430"/>
      <c r="AM346" s="430"/>
      <c r="AN346" s="156" t="s">
        <v>1057</v>
      </c>
      <c r="AO346" s="156"/>
    </row>
    <row r="347" spans="1:41" s="163" customFormat="1" ht="21.75">
      <c r="A347" s="156"/>
      <c r="B347" s="156"/>
      <c r="C347" s="139"/>
      <c r="D347" s="245"/>
      <c r="E347" s="245"/>
      <c r="F347" s="245"/>
      <c r="G347" s="245"/>
      <c r="H347" s="246"/>
      <c r="I347" s="247"/>
      <c r="J347" s="245"/>
      <c r="K347" s="245"/>
      <c r="L347" s="156"/>
      <c r="M347" s="156"/>
      <c r="N347" s="156"/>
      <c r="O347" s="165"/>
      <c r="P347" s="323"/>
      <c r="Q347" s="323"/>
      <c r="R347" s="323"/>
      <c r="S347" s="156"/>
      <c r="T347" s="156"/>
      <c r="U347" s="156"/>
      <c r="V347" s="156"/>
      <c r="W347" s="156"/>
      <c r="X347" s="156"/>
      <c r="Y347" s="156"/>
      <c r="Z347" s="156"/>
      <c r="AA347" s="156"/>
      <c r="AB347" s="156"/>
      <c r="AC347" s="166"/>
      <c r="AD347" s="430"/>
      <c r="AE347" s="430"/>
      <c r="AF347" s="430"/>
      <c r="AG347" s="430"/>
      <c r="AH347" s="430"/>
      <c r="AI347" s="430"/>
      <c r="AJ347" s="430"/>
      <c r="AK347" s="430"/>
      <c r="AL347" s="430"/>
      <c r="AM347" s="430"/>
      <c r="AN347" s="156"/>
      <c r="AO347" s="156"/>
    </row>
    <row r="348" spans="1:41" s="163" customFormat="1" ht="21.75">
      <c r="A348" s="156"/>
      <c r="B348" s="156"/>
      <c r="C348" s="399" t="s">
        <v>156</v>
      </c>
      <c r="D348" s="245"/>
      <c r="E348" s="245"/>
      <c r="F348" s="245"/>
      <c r="G348" s="245"/>
      <c r="H348" s="246"/>
      <c r="I348" s="247"/>
      <c r="J348" s="245"/>
      <c r="K348" s="245"/>
      <c r="L348" s="156"/>
      <c r="M348" s="156"/>
      <c r="N348" s="156"/>
      <c r="O348" s="165"/>
      <c r="P348" s="323"/>
      <c r="Q348" s="323"/>
      <c r="R348" s="323"/>
      <c r="S348" s="156"/>
      <c r="T348" s="156"/>
      <c r="U348" s="156"/>
      <c r="V348" s="156"/>
      <c r="W348" s="156"/>
      <c r="X348" s="156"/>
      <c r="Y348" s="156"/>
      <c r="Z348" s="156"/>
      <c r="AA348" s="156"/>
      <c r="AB348" s="156"/>
      <c r="AC348" s="166"/>
      <c r="AD348" s="430"/>
      <c r="AE348" s="430"/>
      <c r="AF348" s="430"/>
      <c r="AG348" s="430"/>
      <c r="AH348" s="430"/>
      <c r="AI348" s="430"/>
      <c r="AJ348" s="430"/>
      <c r="AK348" s="430"/>
      <c r="AL348" s="430"/>
      <c r="AM348" s="430"/>
      <c r="AN348" s="156"/>
      <c r="AO348" s="156"/>
    </row>
    <row r="349" spans="1:41" s="134" customFormat="1" ht="43.5">
      <c r="A349" s="135">
        <v>5</v>
      </c>
      <c r="B349" s="135">
        <v>295</v>
      </c>
      <c r="C349" s="139" t="s">
        <v>1608</v>
      </c>
      <c r="D349" s="140" t="s">
        <v>1085</v>
      </c>
      <c r="E349" s="135" t="s">
        <v>1085</v>
      </c>
      <c r="F349" s="135" t="s">
        <v>877</v>
      </c>
      <c r="G349" s="135" t="s">
        <v>975</v>
      </c>
      <c r="H349" s="135" t="s">
        <v>490</v>
      </c>
      <c r="I349" s="135" t="s">
        <v>1080</v>
      </c>
      <c r="J349" s="88">
        <v>17.415700000000001</v>
      </c>
      <c r="K349" s="88">
        <v>102.70959999999999</v>
      </c>
      <c r="L349" s="135"/>
      <c r="M349" s="135"/>
      <c r="N349" s="135"/>
      <c r="O349" s="140"/>
      <c r="P349" s="140"/>
      <c r="Q349" s="327"/>
      <c r="R349" s="140"/>
      <c r="S349" s="135">
        <v>1</v>
      </c>
      <c r="T349" s="135">
        <v>1</v>
      </c>
      <c r="U349" s="135">
        <v>1</v>
      </c>
      <c r="V349" s="135">
        <v>4</v>
      </c>
      <c r="W349" s="135">
        <v>1</v>
      </c>
      <c r="X349" s="135">
        <v>1</v>
      </c>
      <c r="Y349" s="575">
        <v>1</v>
      </c>
      <c r="Z349" s="575">
        <v>1</v>
      </c>
      <c r="AA349" s="575">
        <v>1</v>
      </c>
      <c r="AB349" s="575">
        <v>1</v>
      </c>
      <c r="AC349" s="141">
        <v>2559</v>
      </c>
      <c r="AD349" s="430">
        <f>+AE349+AF349+AG349+AH349+AI349+AJ349+AK349+AL349+AM349</f>
        <v>0.8</v>
      </c>
      <c r="AE349" s="430"/>
      <c r="AF349" s="430">
        <v>0.8</v>
      </c>
      <c r="AG349" s="430"/>
      <c r="AH349" s="430"/>
      <c r="AI349" s="430"/>
      <c r="AJ349" s="430"/>
      <c r="AK349" s="430"/>
      <c r="AL349" s="430"/>
      <c r="AM349" s="430"/>
      <c r="AN349" s="135" t="s">
        <v>1081</v>
      </c>
      <c r="AO349" s="156"/>
    </row>
    <row r="350" spans="1:41" s="134" customFormat="1" ht="43.5">
      <c r="A350" s="135">
        <v>5</v>
      </c>
      <c r="B350" s="135">
        <v>296</v>
      </c>
      <c r="C350" s="139" t="s">
        <v>1138</v>
      </c>
      <c r="D350" s="140"/>
      <c r="E350" s="135" t="s">
        <v>1078</v>
      </c>
      <c r="F350" s="135" t="s">
        <v>1079</v>
      </c>
      <c r="G350" s="135" t="s">
        <v>975</v>
      </c>
      <c r="H350" s="135" t="s">
        <v>490</v>
      </c>
      <c r="I350" s="135" t="s">
        <v>1080</v>
      </c>
      <c r="J350" s="88">
        <v>17.376899999999999</v>
      </c>
      <c r="K350" s="88">
        <v>102.6019</v>
      </c>
      <c r="L350" s="135"/>
      <c r="M350" s="135"/>
      <c r="N350" s="135"/>
      <c r="O350" s="140"/>
      <c r="P350" s="140"/>
      <c r="Q350" s="327"/>
      <c r="R350" s="140"/>
      <c r="S350" s="135">
        <v>1</v>
      </c>
      <c r="T350" s="135">
        <v>1</v>
      </c>
      <c r="U350" s="135">
        <v>1</v>
      </c>
      <c r="V350" s="135">
        <v>3</v>
      </c>
      <c r="W350" s="135">
        <v>1</v>
      </c>
      <c r="X350" s="135">
        <v>1</v>
      </c>
      <c r="Y350" s="575">
        <v>1</v>
      </c>
      <c r="Z350" s="575">
        <v>1</v>
      </c>
      <c r="AA350" s="575">
        <v>1</v>
      </c>
      <c r="AB350" s="575">
        <v>1</v>
      </c>
      <c r="AC350" s="141">
        <v>2560</v>
      </c>
      <c r="AD350" s="430">
        <f>+AE350+AF350+AG350+AH350+AI350+AJ350+AK350+AL350+AM350</f>
        <v>0.9</v>
      </c>
      <c r="AE350" s="430"/>
      <c r="AF350" s="430"/>
      <c r="AG350" s="430"/>
      <c r="AH350" s="430">
        <v>0.9</v>
      </c>
      <c r="AI350" s="430"/>
      <c r="AJ350" s="430"/>
      <c r="AK350" s="430"/>
      <c r="AL350" s="430"/>
      <c r="AM350" s="430"/>
      <c r="AN350" s="135" t="s">
        <v>1081</v>
      </c>
      <c r="AO350" s="156"/>
    </row>
    <row r="351" spans="1:41" s="134" customFormat="1" ht="43.5">
      <c r="A351" s="135">
        <v>5</v>
      </c>
      <c r="B351" s="135">
        <v>297</v>
      </c>
      <c r="C351" s="139" t="s">
        <v>1609</v>
      </c>
      <c r="D351" s="140" t="s">
        <v>1120</v>
      </c>
      <c r="E351" s="135" t="s">
        <v>1083</v>
      </c>
      <c r="F351" s="135" t="s">
        <v>877</v>
      </c>
      <c r="G351" s="135" t="s">
        <v>975</v>
      </c>
      <c r="H351" s="135" t="s">
        <v>490</v>
      </c>
      <c r="I351" s="135" t="s">
        <v>1080</v>
      </c>
      <c r="J351" s="88">
        <v>17.413499999999999</v>
      </c>
      <c r="K351" s="88">
        <v>102.71510000000001</v>
      </c>
      <c r="L351" s="135"/>
      <c r="M351" s="135"/>
      <c r="N351" s="135"/>
      <c r="O351" s="140"/>
      <c r="P351" s="140"/>
      <c r="Q351" s="327"/>
      <c r="R351" s="140"/>
      <c r="S351" s="135">
        <v>1</v>
      </c>
      <c r="T351" s="135">
        <v>1</v>
      </c>
      <c r="U351" s="135">
        <v>1</v>
      </c>
      <c r="V351" s="135">
        <v>4</v>
      </c>
      <c r="W351" s="135">
        <v>1</v>
      </c>
      <c r="X351" s="135">
        <v>1</v>
      </c>
      <c r="Y351" s="575">
        <v>1</v>
      </c>
      <c r="Z351" s="575">
        <v>1</v>
      </c>
      <c r="AA351" s="575">
        <v>1</v>
      </c>
      <c r="AB351" s="575">
        <v>1</v>
      </c>
      <c r="AC351" s="141">
        <v>2560</v>
      </c>
      <c r="AD351" s="430">
        <f>+AE351+AF351+AG351+AH351+AI351+AJ351+AK351+AL351+AM351</f>
        <v>0.8</v>
      </c>
      <c r="AE351" s="430"/>
      <c r="AF351" s="430"/>
      <c r="AG351" s="430"/>
      <c r="AH351" s="430">
        <v>0.8</v>
      </c>
      <c r="AI351" s="430"/>
      <c r="AJ351" s="430"/>
      <c r="AK351" s="430"/>
      <c r="AL351" s="430"/>
      <c r="AM351" s="430"/>
      <c r="AN351" s="135" t="s">
        <v>1081</v>
      </c>
      <c r="AO351" s="156"/>
    </row>
    <row r="352" spans="1:41" s="134" customFormat="1" ht="43.5">
      <c r="A352" s="135">
        <v>5</v>
      </c>
      <c r="B352" s="135">
        <v>298</v>
      </c>
      <c r="C352" s="139" t="s">
        <v>1139</v>
      </c>
      <c r="D352" s="140"/>
      <c r="E352" s="135" t="s">
        <v>1095</v>
      </c>
      <c r="F352" s="135" t="s">
        <v>877</v>
      </c>
      <c r="G352" s="135" t="s">
        <v>975</v>
      </c>
      <c r="H352" s="135" t="s">
        <v>490</v>
      </c>
      <c r="I352" s="135" t="s">
        <v>1080</v>
      </c>
      <c r="J352" s="89">
        <v>17.404</v>
      </c>
      <c r="K352" s="89">
        <v>102.75449999999999</v>
      </c>
      <c r="L352" s="135"/>
      <c r="M352" s="135"/>
      <c r="N352" s="135"/>
      <c r="O352" s="140"/>
      <c r="P352" s="140"/>
      <c r="Q352" s="327"/>
      <c r="R352" s="140"/>
      <c r="S352" s="135">
        <v>1</v>
      </c>
      <c r="T352" s="135">
        <v>1</v>
      </c>
      <c r="U352" s="135">
        <v>1</v>
      </c>
      <c r="V352" s="135">
        <v>3</v>
      </c>
      <c r="W352" s="135">
        <v>1</v>
      </c>
      <c r="X352" s="135">
        <v>1</v>
      </c>
      <c r="Y352" s="575">
        <v>1</v>
      </c>
      <c r="Z352" s="575">
        <v>1</v>
      </c>
      <c r="AA352" s="575">
        <v>1</v>
      </c>
      <c r="AB352" s="575">
        <v>1</v>
      </c>
      <c r="AC352" s="141">
        <v>2560</v>
      </c>
      <c r="AD352" s="430">
        <f>+AE352+AF352+AG352+AH352+AI352+AJ352+AK352+AL352+AM352</f>
        <v>2</v>
      </c>
      <c r="AE352" s="430"/>
      <c r="AF352" s="430"/>
      <c r="AG352" s="430"/>
      <c r="AH352" s="430">
        <v>2</v>
      </c>
      <c r="AI352" s="430"/>
      <c r="AJ352" s="430"/>
      <c r="AK352" s="430"/>
      <c r="AL352" s="430"/>
      <c r="AM352" s="430"/>
      <c r="AN352" s="135" t="s">
        <v>1081</v>
      </c>
      <c r="AO352" s="156"/>
    </row>
    <row r="353" spans="1:118" s="134" customFormat="1" ht="43.5">
      <c r="A353" s="135">
        <v>5</v>
      </c>
      <c r="B353" s="135">
        <v>299</v>
      </c>
      <c r="C353" s="139" t="s">
        <v>1140</v>
      </c>
      <c r="D353" s="140" t="s">
        <v>1141</v>
      </c>
      <c r="E353" s="135" t="s">
        <v>1085</v>
      </c>
      <c r="F353" s="135" t="s">
        <v>877</v>
      </c>
      <c r="G353" s="135" t="s">
        <v>975</v>
      </c>
      <c r="H353" s="135" t="s">
        <v>490</v>
      </c>
      <c r="I353" s="135" t="s">
        <v>1080</v>
      </c>
      <c r="J353" s="89">
        <v>17.385100000000001</v>
      </c>
      <c r="K353" s="89">
        <v>102.72029999999999</v>
      </c>
      <c r="L353" s="135"/>
      <c r="M353" s="135"/>
      <c r="N353" s="135"/>
      <c r="O353" s="140"/>
      <c r="P353" s="140"/>
      <c r="Q353" s="327"/>
      <c r="R353" s="140"/>
      <c r="S353" s="135">
        <v>1</v>
      </c>
      <c r="T353" s="135">
        <v>1</v>
      </c>
      <c r="U353" s="135">
        <v>1</v>
      </c>
      <c r="V353" s="135">
        <v>3</v>
      </c>
      <c r="W353" s="135">
        <v>1</v>
      </c>
      <c r="X353" s="135">
        <v>1</v>
      </c>
      <c r="Y353" s="575">
        <v>1</v>
      </c>
      <c r="Z353" s="575">
        <v>1</v>
      </c>
      <c r="AA353" s="575">
        <v>1</v>
      </c>
      <c r="AB353" s="575">
        <v>1</v>
      </c>
      <c r="AC353" s="141">
        <v>2560</v>
      </c>
      <c r="AD353" s="430">
        <f>+AE353+AF353+AG353+AH353+AI353+AJ353+AK353+AL353+AM353</f>
        <v>1.5</v>
      </c>
      <c r="AE353" s="430"/>
      <c r="AF353" s="430"/>
      <c r="AG353" s="430"/>
      <c r="AH353" s="430">
        <v>1.5</v>
      </c>
      <c r="AI353" s="430"/>
      <c r="AJ353" s="430"/>
      <c r="AK353" s="430"/>
      <c r="AL353" s="430"/>
      <c r="AM353" s="430"/>
      <c r="AN353" s="135" t="s">
        <v>1081</v>
      </c>
      <c r="AO353" s="156"/>
    </row>
    <row r="354" spans="1:118" s="134" customFormat="1" ht="21.75">
      <c r="A354" s="135"/>
      <c r="B354" s="135"/>
      <c r="C354" s="139"/>
      <c r="D354" s="140"/>
      <c r="E354" s="135"/>
      <c r="F354" s="135"/>
      <c r="G354" s="135"/>
      <c r="H354" s="135"/>
      <c r="I354" s="135"/>
      <c r="J354" s="89"/>
      <c r="K354" s="89"/>
      <c r="L354" s="135"/>
      <c r="M354" s="135"/>
      <c r="N354" s="135"/>
      <c r="O354" s="140"/>
      <c r="P354" s="140"/>
      <c r="Q354" s="327"/>
      <c r="R354" s="140"/>
      <c r="S354" s="135"/>
      <c r="T354" s="135"/>
      <c r="U354" s="135"/>
      <c r="V354" s="135"/>
      <c r="W354" s="135"/>
      <c r="X354" s="135"/>
      <c r="Y354" s="135"/>
      <c r="Z354" s="135"/>
      <c r="AA354" s="135"/>
      <c r="AB354" s="135"/>
      <c r="AC354" s="141"/>
      <c r="AD354" s="430"/>
      <c r="AE354" s="430"/>
      <c r="AF354" s="430"/>
      <c r="AG354" s="430"/>
      <c r="AH354" s="430"/>
      <c r="AI354" s="430"/>
      <c r="AJ354" s="430"/>
      <c r="AK354" s="430"/>
      <c r="AL354" s="430"/>
      <c r="AM354" s="430"/>
      <c r="AN354" s="135"/>
      <c r="AO354" s="156"/>
    </row>
    <row r="355" spans="1:118" s="163" customFormat="1">
      <c r="A355" s="386"/>
      <c r="B355" s="386"/>
      <c r="C355" s="132" t="s">
        <v>1004</v>
      </c>
      <c r="D355" s="385"/>
      <c r="E355" s="386"/>
      <c r="F355" s="386"/>
      <c r="G355" s="386"/>
      <c r="H355" s="386"/>
      <c r="I355" s="386"/>
      <c r="J355" s="387"/>
      <c r="K355" s="387"/>
      <c r="L355" s="386"/>
      <c r="M355" s="386"/>
      <c r="N355" s="386"/>
      <c r="O355" s="385"/>
      <c r="P355" s="385"/>
      <c r="Q355" s="388"/>
      <c r="R355" s="385"/>
      <c r="S355" s="386"/>
      <c r="T355" s="386"/>
      <c r="U355" s="386"/>
      <c r="V355" s="386"/>
      <c r="W355" s="386"/>
      <c r="X355" s="386"/>
      <c r="Y355" s="386"/>
      <c r="Z355" s="386"/>
      <c r="AA355" s="386"/>
      <c r="AB355" s="386"/>
      <c r="AC355" s="389"/>
      <c r="AD355" s="424">
        <f>SUM(AD357:AD448)</f>
        <v>249.96889999999996</v>
      </c>
      <c r="AE355" s="424">
        <f t="shared" ref="AE355:AM355" si="16">SUM(AE364:AE448)</f>
        <v>32.0169</v>
      </c>
      <c r="AF355" s="424">
        <f t="shared" si="16"/>
        <v>29.15</v>
      </c>
      <c r="AG355" s="424">
        <f t="shared" si="16"/>
        <v>0</v>
      </c>
      <c r="AH355" s="424">
        <f>SUM(AH357:AH448)</f>
        <v>125.12200000000001</v>
      </c>
      <c r="AI355" s="424">
        <f>SUM(AI362:AI448)</f>
        <v>22.93</v>
      </c>
      <c r="AJ355" s="424">
        <f t="shared" si="16"/>
        <v>26.45</v>
      </c>
      <c r="AK355" s="424">
        <f t="shared" si="16"/>
        <v>9.6999999999999993</v>
      </c>
      <c r="AL355" s="424">
        <f t="shared" si="16"/>
        <v>5.6</v>
      </c>
      <c r="AM355" s="424">
        <f t="shared" si="16"/>
        <v>0</v>
      </c>
      <c r="AN355" s="386"/>
      <c r="AO355" s="386"/>
      <c r="AP355" s="162"/>
      <c r="AQ355" s="162"/>
      <c r="AR355" s="162"/>
      <c r="AS355" s="162"/>
      <c r="AT355" s="162"/>
      <c r="AU355" s="162"/>
      <c r="AV355" s="162"/>
      <c r="AW355" s="162"/>
      <c r="AX355" s="162"/>
      <c r="AY355" s="162"/>
      <c r="AZ355" s="162"/>
      <c r="BA355" s="162"/>
      <c r="BB355" s="162"/>
      <c r="BC355" s="162"/>
      <c r="BD355" s="162"/>
      <c r="BE355" s="162"/>
      <c r="BF355" s="162"/>
      <c r="BG355" s="162"/>
      <c r="BH355" s="162"/>
      <c r="BI355" s="162"/>
      <c r="BJ355" s="162"/>
      <c r="BK355" s="162"/>
      <c r="BL355" s="162"/>
      <c r="BM355" s="162"/>
      <c r="BN355" s="162"/>
      <c r="BO355" s="162"/>
      <c r="BP355" s="162"/>
      <c r="BQ355" s="162"/>
      <c r="BR355" s="162"/>
      <c r="BS355" s="162"/>
      <c r="BT355" s="162"/>
      <c r="BU355" s="162"/>
      <c r="BV355" s="162"/>
      <c r="BW355" s="162"/>
      <c r="BX355" s="162"/>
      <c r="BY355" s="162"/>
      <c r="BZ355" s="162"/>
      <c r="CA355" s="162"/>
      <c r="CB355" s="162"/>
      <c r="CC355" s="162"/>
      <c r="CD355" s="162"/>
      <c r="CE355" s="162"/>
      <c r="CF355" s="162"/>
      <c r="CG355" s="162"/>
      <c r="CH355" s="162"/>
      <c r="CI355" s="162"/>
      <c r="CJ355" s="162"/>
      <c r="CK355" s="162"/>
      <c r="CL355" s="162"/>
      <c r="CM355" s="162"/>
      <c r="CN355" s="162"/>
      <c r="CO355" s="162"/>
      <c r="CP355" s="162"/>
      <c r="CQ355" s="162"/>
      <c r="CR355" s="162"/>
      <c r="CS355" s="162"/>
      <c r="CT355" s="162"/>
      <c r="CU355" s="162"/>
      <c r="CV355" s="162"/>
      <c r="CW355" s="162"/>
      <c r="CX355" s="162"/>
      <c r="CY355" s="162"/>
      <c r="CZ355" s="162"/>
      <c r="DA355" s="162"/>
      <c r="DB355" s="162"/>
      <c r="DC355" s="162"/>
      <c r="DD355" s="162"/>
      <c r="DE355" s="162"/>
      <c r="DF355" s="162"/>
      <c r="DG355" s="162"/>
      <c r="DH355" s="162"/>
      <c r="DI355" s="162"/>
      <c r="DJ355" s="162"/>
      <c r="DK355" s="162"/>
      <c r="DL355" s="162"/>
      <c r="DM355" s="162"/>
      <c r="DN355" s="162"/>
    </row>
    <row r="356" spans="1:118" s="163" customFormat="1" ht="21.75">
      <c r="A356" s="397"/>
      <c r="B356" s="397"/>
      <c r="C356" s="400" t="s">
        <v>1545</v>
      </c>
      <c r="D356" s="411"/>
      <c r="E356" s="397"/>
      <c r="F356" s="397"/>
      <c r="G356" s="397"/>
      <c r="H356" s="397"/>
      <c r="I356" s="397"/>
      <c r="J356" s="395"/>
      <c r="K356" s="395"/>
      <c r="L356" s="397"/>
      <c r="M356" s="397"/>
      <c r="N356" s="397"/>
      <c r="O356" s="411"/>
      <c r="P356" s="411"/>
      <c r="Q356" s="412"/>
      <c r="R356" s="411"/>
      <c r="S356" s="397"/>
      <c r="T356" s="397"/>
      <c r="U356" s="397"/>
      <c r="V356" s="397"/>
      <c r="W356" s="397"/>
      <c r="X356" s="397"/>
      <c r="Y356" s="397"/>
      <c r="Z356" s="397"/>
      <c r="AA356" s="397"/>
      <c r="AB356" s="397"/>
      <c r="AC356" s="413"/>
      <c r="AD356" s="462"/>
      <c r="AE356" s="462"/>
      <c r="AF356" s="462"/>
      <c r="AG356" s="462"/>
      <c r="AH356" s="462"/>
      <c r="AI356" s="462"/>
      <c r="AJ356" s="462"/>
      <c r="AK356" s="462"/>
      <c r="AL356" s="462"/>
      <c r="AM356" s="462"/>
      <c r="AN356" s="397"/>
      <c r="AO356" s="397"/>
      <c r="AP356" s="162"/>
      <c r="AQ356" s="162"/>
      <c r="AR356" s="162"/>
      <c r="AS356" s="162"/>
      <c r="AT356" s="162"/>
      <c r="AU356" s="162"/>
      <c r="AV356" s="162"/>
      <c r="AW356" s="162"/>
      <c r="AX356" s="162"/>
      <c r="AY356" s="162"/>
      <c r="AZ356" s="162"/>
      <c r="BA356" s="162"/>
      <c r="BB356" s="162"/>
      <c r="BC356" s="162"/>
      <c r="BD356" s="162"/>
      <c r="BE356" s="162"/>
      <c r="BF356" s="162"/>
      <c r="BG356" s="162"/>
      <c r="BH356" s="162"/>
      <c r="BI356" s="162"/>
      <c r="BJ356" s="162"/>
      <c r="BK356" s="162"/>
      <c r="BL356" s="162"/>
      <c r="BM356" s="162"/>
      <c r="BN356" s="162"/>
      <c r="BO356" s="162"/>
      <c r="BP356" s="162"/>
      <c r="BQ356" s="162"/>
      <c r="BR356" s="162"/>
      <c r="BS356" s="162"/>
      <c r="BT356" s="162"/>
      <c r="BU356" s="162"/>
      <c r="BV356" s="162"/>
      <c r="BW356" s="162"/>
      <c r="BX356" s="162"/>
      <c r="BY356" s="162"/>
      <c r="BZ356" s="162"/>
      <c r="CA356" s="162"/>
      <c r="CB356" s="162"/>
      <c r="CC356" s="162"/>
      <c r="CD356" s="162"/>
      <c r="CE356" s="162"/>
      <c r="CF356" s="162"/>
      <c r="CG356" s="162"/>
      <c r="CH356" s="162"/>
      <c r="CI356" s="162"/>
      <c r="CJ356" s="162"/>
      <c r="CK356" s="162"/>
      <c r="CL356" s="162"/>
      <c r="CM356" s="162"/>
      <c r="CN356" s="162"/>
      <c r="CO356" s="162"/>
      <c r="CP356" s="162"/>
      <c r="CQ356" s="162"/>
      <c r="CR356" s="162"/>
      <c r="CS356" s="162"/>
      <c r="CT356" s="162"/>
      <c r="CU356" s="162"/>
      <c r="CV356" s="162"/>
      <c r="CW356" s="162"/>
      <c r="CX356" s="162"/>
      <c r="CY356" s="162"/>
      <c r="CZ356" s="162"/>
      <c r="DA356" s="162"/>
      <c r="DB356" s="162"/>
      <c r="DC356" s="162"/>
      <c r="DD356" s="162"/>
      <c r="DE356" s="162"/>
      <c r="DF356" s="162"/>
      <c r="DG356" s="162"/>
      <c r="DH356" s="162"/>
      <c r="DI356" s="162"/>
      <c r="DJ356" s="162"/>
      <c r="DK356" s="162"/>
      <c r="DL356" s="162"/>
      <c r="DM356" s="162"/>
      <c r="DN356" s="162"/>
    </row>
    <row r="357" spans="1:118" s="163" customFormat="1" ht="43.5">
      <c r="A357" s="156">
        <v>5</v>
      </c>
      <c r="B357" s="156">
        <v>300</v>
      </c>
      <c r="C357" s="100" t="s">
        <v>1620</v>
      </c>
      <c r="D357" s="160" t="s">
        <v>1618</v>
      </c>
      <c r="E357" s="156" t="s">
        <v>1618</v>
      </c>
      <c r="F357" s="156" t="s">
        <v>877</v>
      </c>
      <c r="G357" s="156" t="s">
        <v>975</v>
      </c>
      <c r="H357" s="93" t="s">
        <v>490</v>
      </c>
      <c r="I357" s="364" t="s">
        <v>1355</v>
      </c>
      <c r="J357" s="396">
        <v>17.466288500000001</v>
      </c>
      <c r="K357" s="396">
        <v>102.77335050000001</v>
      </c>
      <c r="L357" s="156">
        <v>2</v>
      </c>
      <c r="M357" s="156">
        <v>7</v>
      </c>
      <c r="N357" s="156">
        <v>18</v>
      </c>
      <c r="O357" s="160"/>
      <c r="P357" s="160"/>
      <c r="Q357" s="311"/>
      <c r="R357" s="160"/>
      <c r="S357" s="156">
        <v>1</v>
      </c>
      <c r="T357" s="156">
        <v>1</v>
      </c>
      <c r="U357" s="156">
        <v>1</v>
      </c>
      <c r="V357" s="156">
        <v>4</v>
      </c>
      <c r="W357" s="156">
        <v>1</v>
      </c>
      <c r="X357" s="156">
        <v>1</v>
      </c>
      <c r="Y357" s="575">
        <v>1</v>
      </c>
      <c r="Z357" s="575">
        <v>1</v>
      </c>
      <c r="AA357" s="575">
        <v>1</v>
      </c>
      <c r="AB357" s="575">
        <v>1</v>
      </c>
      <c r="AC357" s="161">
        <v>2560</v>
      </c>
      <c r="AD357" s="430">
        <f>SUM(AE357:AL357)</f>
        <v>6.5</v>
      </c>
      <c r="AE357" s="430"/>
      <c r="AF357" s="430"/>
      <c r="AG357" s="430"/>
      <c r="AH357" s="430">
        <v>6.5</v>
      </c>
      <c r="AI357" s="430"/>
      <c r="AJ357" s="430"/>
      <c r="AK357" s="430"/>
      <c r="AL357" s="430"/>
      <c r="AM357" s="430"/>
      <c r="AN357" s="156" t="s">
        <v>1634</v>
      </c>
      <c r="AO357" s="156"/>
      <c r="AP357" s="162"/>
      <c r="AQ357" s="162"/>
      <c r="AR357" s="162"/>
      <c r="AS357" s="162"/>
      <c r="AT357" s="162"/>
      <c r="AU357" s="162"/>
      <c r="AV357" s="162"/>
      <c r="AW357" s="162"/>
      <c r="AX357" s="162"/>
      <c r="AY357" s="162"/>
      <c r="AZ357" s="162"/>
      <c r="BA357" s="162"/>
      <c r="BB357" s="162"/>
      <c r="BC357" s="162"/>
      <c r="BD357" s="162"/>
      <c r="BE357" s="162"/>
      <c r="BF357" s="162"/>
      <c r="BG357" s="162"/>
      <c r="BH357" s="162"/>
      <c r="BI357" s="162"/>
      <c r="BJ357" s="162"/>
      <c r="BK357" s="162"/>
      <c r="BL357" s="162"/>
      <c r="BM357" s="162"/>
      <c r="BN357" s="162"/>
      <c r="BO357" s="162"/>
      <c r="BP357" s="162"/>
      <c r="BQ357" s="162"/>
      <c r="BR357" s="162"/>
      <c r="BS357" s="162"/>
      <c r="BT357" s="162"/>
      <c r="BU357" s="162"/>
      <c r="BV357" s="162"/>
      <c r="BW357" s="162"/>
      <c r="BX357" s="162"/>
      <c r="BY357" s="162"/>
      <c r="BZ357" s="162"/>
      <c r="CA357" s="162"/>
      <c r="CB357" s="162"/>
      <c r="CC357" s="162"/>
      <c r="CD357" s="162"/>
      <c r="CE357" s="162"/>
      <c r="CF357" s="162"/>
      <c r="CG357" s="162"/>
      <c r="CH357" s="162"/>
      <c r="CI357" s="162"/>
      <c r="CJ357" s="162"/>
      <c r="CK357" s="162"/>
      <c r="CL357" s="162"/>
      <c r="CM357" s="162"/>
      <c r="CN357" s="162"/>
      <c r="CO357" s="162"/>
      <c r="CP357" s="162"/>
      <c r="CQ357" s="162"/>
      <c r="CR357" s="162"/>
      <c r="CS357" s="162"/>
      <c r="CT357" s="162"/>
      <c r="CU357" s="162"/>
      <c r="CV357" s="162"/>
      <c r="CW357" s="162"/>
      <c r="CX357" s="162"/>
      <c r="CY357" s="162"/>
      <c r="CZ357" s="162"/>
      <c r="DA357" s="162"/>
      <c r="DB357" s="162"/>
      <c r="DC357" s="162"/>
      <c r="DD357" s="162"/>
      <c r="DE357" s="162"/>
      <c r="DF357" s="162"/>
      <c r="DG357" s="162"/>
      <c r="DH357" s="162"/>
      <c r="DI357" s="162"/>
      <c r="DJ357" s="162"/>
      <c r="DK357" s="162"/>
      <c r="DL357" s="162"/>
      <c r="DM357" s="162"/>
      <c r="DN357" s="162"/>
    </row>
    <row r="358" spans="1:118" s="163" customFormat="1" ht="43.5">
      <c r="A358" s="156">
        <v>5</v>
      </c>
      <c r="B358" s="156">
        <v>301</v>
      </c>
      <c r="C358" s="100" t="s">
        <v>1621</v>
      </c>
      <c r="D358" s="160" t="s">
        <v>1618</v>
      </c>
      <c r="E358" s="156" t="s">
        <v>1618</v>
      </c>
      <c r="F358" s="156" t="s">
        <v>877</v>
      </c>
      <c r="G358" s="156" t="s">
        <v>975</v>
      </c>
      <c r="H358" s="93" t="s">
        <v>490</v>
      </c>
      <c r="I358" s="364" t="s">
        <v>1355</v>
      </c>
      <c r="J358" s="396">
        <v>17.466288500000001</v>
      </c>
      <c r="K358" s="396">
        <v>102.77335050000001</v>
      </c>
      <c r="L358" s="156">
        <v>2</v>
      </c>
      <c r="M358" s="156">
        <v>7</v>
      </c>
      <c r="N358" s="156">
        <v>18</v>
      </c>
      <c r="O358" s="160"/>
      <c r="P358" s="160"/>
      <c r="Q358" s="311"/>
      <c r="R358" s="160"/>
      <c r="S358" s="156">
        <v>1</v>
      </c>
      <c r="T358" s="156">
        <v>1</v>
      </c>
      <c r="U358" s="156">
        <v>1</v>
      </c>
      <c r="V358" s="156">
        <v>4</v>
      </c>
      <c r="W358" s="156">
        <v>1</v>
      </c>
      <c r="X358" s="156">
        <v>1</v>
      </c>
      <c r="Y358" s="575">
        <v>1</v>
      </c>
      <c r="Z358" s="575">
        <v>1</v>
      </c>
      <c r="AA358" s="575">
        <v>1</v>
      </c>
      <c r="AB358" s="575">
        <v>1</v>
      </c>
      <c r="AC358" s="161">
        <v>2560</v>
      </c>
      <c r="AD358" s="430">
        <f>SUM(AE358:AL358)</f>
        <v>9</v>
      </c>
      <c r="AE358" s="430"/>
      <c r="AF358" s="430"/>
      <c r="AG358" s="430"/>
      <c r="AH358" s="430">
        <v>9</v>
      </c>
      <c r="AI358" s="430"/>
      <c r="AJ358" s="430"/>
      <c r="AK358" s="430"/>
      <c r="AL358" s="430"/>
      <c r="AM358" s="430"/>
      <c r="AN358" s="156" t="s">
        <v>1634</v>
      </c>
      <c r="AO358" s="156"/>
      <c r="AP358" s="162"/>
      <c r="AQ358" s="162"/>
      <c r="AR358" s="162"/>
      <c r="AS358" s="162"/>
      <c r="AT358" s="162"/>
      <c r="AU358" s="162"/>
      <c r="AV358" s="162"/>
      <c r="AW358" s="162"/>
      <c r="AX358" s="162"/>
      <c r="AY358" s="162"/>
      <c r="AZ358" s="162"/>
      <c r="BA358" s="162"/>
      <c r="BB358" s="162"/>
      <c r="BC358" s="162"/>
      <c r="BD358" s="162"/>
      <c r="BE358" s="162"/>
      <c r="BF358" s="162"/>
      <c r="BG358" s="162"/>
      <c r="BH358" s="162"/>
      <c r="BI358" s="162"/>
      <c r="BJ358" s="162"/>
      <c r="BK358" s="162"/>
      <c r="BL358" s="162"/>
      <c r="BM358" s="162"/>
      <c r="BN358" s="162"/>
      <c r="BO358" s="162"/>
      <c r="BP358" s="162"/>
      <c r="BQ358" s="162"/>
      <c r="BR358" s="162"/>
      <c r="BS358" s="162"/>
      <c r="BT358" s="162"/>
      <c r="BU358" s="162"/>
      <c r="BV358" s="162"/>
      <c r="BW358" s="162"/>
      <c r="BX358" s="162"/>
      <c r="BY358" s="162"/>
      <c r="BZ358" s="162"/>
      <c r="CA358" s="162"/>
      <c r="CB358" s="162"/>
      <c r="CC358" s="162"/>
      <c r="CD358" s="162"/>
      <c r="CE358" s="162"/>
      <c r="CF358" s="162"/>
      <c r="CG358" s="162"/>
      <c r="CH358" s="162"/>
      <c r="CI358" s="162"/>
      <c r="CJ358" s="162"/>
      <c r="CK358" s="162"/>
      <c r="CL358" s="162"/>
      <c r="CM358" s="162"/>
      <c r="CN358" s="162"/>
      <c r="CO358" s="162"/>
      <c r="CP358" s="162"/>
      <c r="CQ358" s="162"/>
      <c r="CR358" s="162"/>
      <c r="CS358" s="162"/>
      <c r="CT358" s="162"/>
      <c r="CU358" s="162"/>
      <c r="CV358" s="162"/>
      <c r="CW358" s="162"/>
      <c r="CX358" s="162"/>
      <c r="CY358" s="162"/>
      <c r="CZ358" s="162"/>
      <c r="DA358" s="162"/>
      <c r="DB358" s="162"/>
      <c r="DC358" s="162"/>
      <c r="DD358" s="162"/>
      <c r="DE358" s="162"/>
      <c r="DF358" s="162"/>
      <c r="DG358" s="162"/>
      <c r="DH358" s="162"/>
      <c r="DI358" s="162"/>
      <c r="DJ358" s="162"/>
      <c r="DK358" s="162"/>
      <c r="DL358" s="162"/>
      <c r="DM358" s="162"/>
      <c r="DN358" s="162"/>
    </row>
    <row r="359" spans="1:118" s="163" customFormat="1">
      <c r="A359" s="156">
        <v>5</v>
      </c>
      <c r="B359" s="156">
        <v>302</v>
      </c>
      <c r="C359" s="235" t="s">
        <v>1619</v>
      </c>
      <c r="D359" s="160" t="s">
        <v>1618</v>
      </c>
      <c r="E359" s="156" t="s">
        <v>1618</v>
      </c>
      <c r="F359" s="156" t="s">
        <v>877</v>
      </c>
      <c r="G359" s="156" t="s">
        <v>975</v>
      </c>
      <c r="H359" s="93" t="s">
        <v>490</v>
      </c>
      <c r="I359" s="364" t="s">
        <v>1355</v>
      </c>
      <c r="J359" s="396">
        <v>17.466288500000001</v>
      </c>
      <c r="K359" s="396">
        <v>102.77335050000001</v>
      </c>
      <c r="L359" s="156">
        <v>2</v>
      </c>
      <c r="M359" s="156">
        <v>7</v>
      </c>
      <c r="N359" s="156">
        <v>18</v>
      </c>
      <c r="O359" s="160"/>
      <c r="P359" s="160"/>
      <c r="Q359" s="311"/>
      <c r="R359" s="160"/>
      <c r="S359" s="156">
        <v>1</v>
      </c>
      <c r="T359" s="156">
        <v>1</v>
      </c>
      <c r="U359" s="156">
        <v>1</v>
      </c>
      <c r="V359" s="156">
        <v>4</v>
      </c>
      <c r="W359" s="156">
        <v>1</v>
      </c>
      <c r="X359" s="156">
        <v>1</v>
      </c>
      <c r="Y359" s="575">
        <v>1</v>
      </c>
      <c r="Z359" s="575">
        <v>1</v>
      </c>
      <c r="AA359" s="575">
        <v>1</v>
      </c>
      <c r="AB359" s="575">
        <v>1</v>
      </c>
      <c r="AC359" s="161">
        <v>2560</v>
      </c>
      <c r="AD359" s="430">
        <f>SUM(AE359:AL359)</f>
        <v>6.5</v>
      </c>
      <c r="AE359" s="430"/>
      <c r="AF359" s="430"/>
      <c r="AG359" s="430"/>
      <c r="AH359" s="430">
        <v>6.5</v>
      </c>
      <c r="AI359" s="430"/>
      <c r="AJ359" s="430"/>
      <c r="AK359" s="430"/>
      <c r="AL359" s="430"/>
      <c r="AM359" s="430"/>
      <c r="AN359" s="156" t="s">
        <v>1634</v>
      </c>
      <c r="AO359" s="156"/>
      <c r="AP359" s="162"/>
      <c r="AQ359" s="162"/>
      <c r="AR359" s="162"/>
      <c r="AS359" s="162"/>
      <c r="AT359" s="162"/>
      <c r="AU359" s="162"/>
      <c r="AV359" s="162"/>
      <c r="AW359" s="162"/>
      <c r="AX359" s="162"/>
      <c r="AY359" s="162"/>
      <c r="AZ359" s="162"/>
      <c r="BA359" s="162"/>
      <c r="BB359" s="162"/>
      <c r="BC359" s="162"/>
      <c r="BD359" s="162"/>
      <c r="BE359" s="162"/>
      <c r="BF359" s="162"/>
      <c r="BG359" s="162"/>
      <c r="BH359" s="162"/>
      <c r="BI359" s="162"/>
      <c r="BJ359" s="162"/>
      <c r="BK359" s="162"/>
      <c r="BL359" s="162"/>
      <c r="BM359" s="162"/>
      <c r="BN359" s="162"/>
      <c r="BO359" s="162"/>
      <c r="BP359" s="162"/>
      <c r="BQ359" s="162"/>
      <c r="BR359" s="162"/>
      <c r="BS359" s="162"/>
      <c r="BT359" s="162"/>
      <c r="BU359" s="162"/>
      <c r="BV359" s="162"/>
      <c r="BW359" s="162"/>
      <c r="BX359" s="162"/>
      <c r="BY359" s="162"/>
      <c r="BZ359" s="162"/>
      <c r="CA359" s="162"/>
      <c r="CB359" s="162"/>
      <c r="CC359" s="162"/>
      <c r="CD359" s="162"/>
      <c r="CE359" s="162"/>
      <c r="CF359" s="162"/>
      <c r="CG359" s="162"/>
      <c r="CH359" s="162"/>
      <c r="CI359" s="162"/>
      <c r="CJ359" s="162"/>
      <c r="CK359" s="162"/>
      <c r="CL359" s="162"/>
      <c r="CM359" s="162"/>
      <c r="CN359" s="162"/>
      <c r="CO359" s="162"/>
      <c r="CP359" s="162"/>
      <c r="CQ359" s="162"/>
      <c r="CR359" s="162"/>
      <c r="CS359" s="162"/>
      <c r="CT359" s="162"/>
      <c r="CU359" s="162"/>
      <c r="CV359" s="162"/>
      <c r="CW359" s="162"/>
      <c r="CX359" s="162"/>
      <c r="CY359" s="162"/>
      <c r="CZ359" s="162"/>
      <c r="DA359" s="162"/>
      <c r="DB359" s="162"/>
      <c r="DC359" s="162"/>
      <c r="DD359" s="162"/>
      <c r="DE359" s="162"/>
      <c r="DF359" s="162"/>
      <c r="DG359" s="162"/>
      <c r="DH359" s="162"/>
      <c r="DI359" s="162"/>
      <c r="DJ359" s="162"/>
      <c r="DK359" s="162"/>
      <c r="DL359" s="162"/>
      <c r="DM359" s="162"/>
      <c r="DN359" s="162"/>
    </row>
    <row r="360" spans="1:118" s="163" customFormat="1">
      <c r="A360" s="156">
        <v>5</v>
      </c>
      <c r="B360" s="156">
        <v>303</v>
      </c>
      <c r="C360" s="112" t="s">
        <v>1622</v>
      </c>
      <c r="D360" s="160" t="s">
        <v>1618</v>
      </c>
      <c r="E360" s="156" t="s">
        <v>1618</v>
      </c>
      <c r="F360" s="156" t="s">
        <v>877</v>
      </c>
      <c r="G360" s="156" t="s">
        <v>975</v>
      </c>
      <c r="H360" s="93" t="s">
        <v>490</v>
      </c>
      <c r="I360" s="364" t="s">
        <v>1355</v>
      </c>
      <c r="J360" s="396">
        <v>17.466288500000001</v>
      </c>
      <c r="K360" s="396">
        <v>102.77335050000001</v>
      </c>
      <c r="L360" s="156">
        <v>2</v>
      </c>
      <c r="M360" s="156">
        <v>7</v>
      </c>
      <c r="N360" s="156">
        <v>18</v>
      </c>
      <c r="O360" s="160"/>
      <c r="P360" s="160"/>
      <c r="Q360" s="311"/>
      <c r="R360" s="160"/>
      <c r="S360" s="156">
        <v>1</v>
      </c>
      <c r="T360" s="156">
        <v>1</v>
      </c>
      <c r="U360" s="156">
        <v>1</v>
      </c>
      <c r="V360" s="156">
        <v>4</v>
      </c>
      <c r="W360" s="156">
        <v>1</v>
      </c>
      <c r="X360" s="156">
        <v>1</v>
      </c>
      <c r="Y360" s="575">
        <v>1</v>
      </c>
      <c r="Z360" s="575">
        <v>1</v>
      </c>
      <c r="AA360" s="575">
        <v>1</v>
      </c>
      <c r="AB360" s="575">
        <v>1</v>
      </c>
      <c r="AC360" s="161">
        <v>2560</v>
      </c>
      <c r="AD360" s="430">
        <f>SUM(AE360:AL360)</f>
        <v>0.95</v>
      </c>
      <c r="AE360" s="430"/>
      <c r="AF360" s="430"/>
      <c r="AG360" s="430"/>
      <c r="AH360" s="430">
        <v>0.95</v>
      </c>
      <c r="AI360" s="430"/>
      <c r="AJ360" s="430"/>
      <c r="AK360" s="430"/>
      <c r="AL360" s="430"/>
      <c r="AM360" s="430"/>
      <c r="AN360" s="156" t="s">
        <v>1634</v>
      </c>
      <c r="AO360" s="156"/>
      <c r="AP360" s="162"/>
      <c r="AQ360" s="162"/>
      <c r="AR360" s="162"/>
      <c r="AS360" s="162"/>
      <c r="AT360" s="162"/>
      <c r="AU360" s="162"/>
      <c r="AV360" s="162"/>
      <c r="AW360" s="162"/>
      <c r="AX360" s="162"/>
      <c r="AY360" s="162"/>
      <c r="AZ360" s="162"/>
      <c r="BA360" s="162"/>
      <c r="BB360" s="162"/>
      <c r="BC360" s="162"/>
      <c r="BD360" s="162"/>
      <c r="BE360" s="162"/>
      <c r="BF360" s="162"/>
      <c r="BG360" s="162"/>
      <c r="BH360" s="162"/>
      <c r="BI360" s="162"/>
      <c r="BJ360" s="162"/>
      <c r="BK360" s="162"/>
      <c r="BL360" s="162"/>
      <c r="BM360" s="162"/>
      <c r="BN360" s="162"/>
      <c r="BO360" s="162"/>
      <c r="BP360" s="162"/>
      <c r="BQ360" s="162"/>
      <c r="BR360" s="162"/>
      <c r="BS360" s="162"/>
      <c r="BT360" s="162"/>
      <c r="BU360" s="162"/>
      <c r="BV360" s="162"/>
      <c r="BW360" s="162"/>
      <c r="BX360" s="162"/>
      <c r="BY360" s="162"/>
      <c r="BZ360" s="162"/>
      <c r="CA360" s="162"/>
      <c r="CB360" s="162"/>
      <c r="CC360" s="162"/>
      <c r="CD360" s="162"/>
      <c r="CE360" s="162"/>
      <c r="CF360" s="162"/>
      <c r="CG360" s="162"/>
      <c r="CH360" s="162"/>
      <c r="CI360" s="162"/>
      <c r="CJ360" s="162"/>
      <c r="CK360" s="162"/>
      <c r="CL360" s="162"/>
      <c r="CM360" s="162"/>
      <c r="CN360" s="162"/>
      <c r="CO360" s="162"/>
      <c r="CP360" s="162"/>
      <c r="CQ360" s="162"/>
      <c r="CR360" s="162"/>
      <c r="CS360" s="162"/>
      <c r="CT360" s="162"/>
      <c r="CU360" s="162"/>
      <c r="CV360" s="162"/>
      <c r="CW360" s="162"/>
      <c r="CX360" s="162"/>
      <c r="CY360" s="162"/>
      <c r="CZ360" s="162"/>
      <c r="DA360" s="162"/>
      <c r="DB360" s="162"/>
      <c r="DC360" s="162"/>
      <c r="DD360" s="162"/>
      <c r="DE360" s="162"/>
      <c r="DF360" s="162"/>
      <c r="DG360" s="162"/>
      <c r="DH360" s="162"/>
      <c r="DI360" s="162"/>
      <c r="DJ360" s="162"/>
      <c r="DK360" s="162"/>
      <c r="DL360" s="162"/>
      <c r="DM360" s="162"/>
      <c r="DN360" s="162"/>
    </row>
    <row r="361" spans="1:118" s="163" customFormat="1">
      <c r="A361" s="156">
        <v>5</v>
      </c>
      <c r="B361" s="156">
        <v>304</v>
      </c>
      <c r="C361" s="100" t="s">
        <v>1624</v>
      </c>
      <c r="D361" s="160" t="s">
        <v>1618</v>
      </c>
      <c r="E361" s="156" t="s">
        <v>1618</v>
      </c>
      <c r="F361" s="156" t="s">
        <v>877</v>
      </c>
      <c r="G361" s="156" t="s">
        <v>975</v>
      </c>
      <c r="H361" s="93" t="s">
        <v>490</v>
      </c>
      <c r="I361" s="364" t="s">
        <v>1355</v>
      </c>
      <c r="J361" s="396">
        <v>17.466288500000001</v>
      </c>
      <c r="K361" s="396">
        <v>102.77335050000001</v>
      </c>
      <c r="L361" s="156">
        <v>2</v>
      </c>
      <c r="M361" s="156">
        <v>7</v>
      </c>
      <c r="N361" s="156">
        <v>18</v>
      </c>
      <c r="O361" s="160"/>
      <c r="P361" s="160"/>
      <c r="Q361" s="311"/>
      <c r="R361" s="160"/>
      <c r="S361" s="156">
        <v>1</v>
      </c>
      <c r="T361" s="156">
        <v>1</v>
      </c>
      <c r="U361" s="156">
        <v>1</v>
      </c>
      <c r="V361" s="156">
        <v>4</v>
      </c>
      <c r="W361" s="156">
        <v>1</v>
      </c>
      <c r="X361" s="156">
        <v>1</v>
      </c>
      <c r="Y361" s="575">
        <v>1</v>
      </c>
      <c r="Z361" s="575">
        <v>1</v>
      </c>
      <c r="AA361" s="575">
        <v>1</v>
      </c>
      <c r="AB361" s="575">
        <v>1</v>
      </c>
      <c r="AC361" s="161">
        <v>2560</v>
      </c>
      <c r="AD361" s="430">
        <f>SUM(AE361:AL361)</f>
        <v>1.2</v>
      </c>
      <c r="AE361" s="430"/>
      <c r="AF361" s="430"/>
      <c r="AG361" s="430"/>
      <c r="AH361" s="430">
        <v>1.2</v>
      </c>
      <c r="AI361" s="430"/>
      <c r="AJ361" s="430"/>
      <c r="AK361" s="430"/>
      <c r="AL361" s="430"/>
      <c r="AM361" s="430"/>
      <c r="AN361" s="156" t="s">
        <v>1634</v>
      </c>
      <c r="AO361" s="156"/>
      <c r="AP361" s="162"/>
      <c r="AQ361" s="162"/>
      <c r="AR361" s="162"/>
      <c r="AS361" s="162"/>
      <c r="AT361" s="162"/>
      <c r="AU361" s="162"/>
      <c r="AV361" s="162"/>
      <c r="AW361" s="162"/>
      <c r="AX361" s="162"/>
      <c r="AY361" s="162"/>
      <c r="AZ361" s="162"/>
      <c r="BA361" s="162"/>
      <c r="BB361" s="162"/>
      <c r="BC361" s="162"/>
      <c r="BD361" s="162"/>
      <c r="BE361" s="162"/>
      <c r="BF361" s="162"/>
      <c r="BG361" s="162"/>
      <c r="BH361" s="162"/>
      <c r="BI361" s="162"/>
      <c r="BJ361" s="162"/>
      <c r="BK361" s="162"/>
      <c r="BL361" s="162"/>
      <c r="BM361" s="162"/>
      <c r="BN361" s="162"/>
      <c r="BO361" s="162"/>
      <c r="BP361" s="162"/>
      <c r="BQ361" s="162"/>
      <c r="BR361" s="162"/>
      <c r="BS361" s="162"/>
      <c r="BT361" s="162"/>
      <c r="BU361" s="162"/>
      <c r="BV361" s="162"/>
      <c r="BW361" s="162"/>
      <c r="BX361" s="162"/>
      <c r="BY361" s="162"/>
      <c r="BZ361" s="162"/>
      <c r="CA361" s="162"/>
      <c r="CB361" s="162"/>
      <c r="CC361" s="162"/>
      <c r="CD361" s="162"/>
      <c r="CE361" s="162"/>
      <c r="CF361" s="162"/>
      <c r="CG361" s="162"/>
      <c r="CH361" s="162"/>
      <c r="CI361" s="162"/>
      <c r="CJ361" s="162"/>
      <c r="CK361" s="162"/>
      <c r="CL361" s="162"/>
      <c r="CM361" s="162"/>
      <c r="CN361" s="162"/>
      <c r="CO361" s="162"/>
      <c r="CP361" s="162"/>
      <c r="CQ361" s="162"/>
      <c r="CR361" s="162"/>
      <c r="CS361" s="162"/>
      <c r="CT361" s="162"/>
      <c r="CU361" s="162"/>
      <c r="CV361" s="162"/>
      <c r="CW361" s="162"/>
      <c r="CX361" s="162"/>
      <c r="CY361" s="162"/>
      <c r="CZ361" s="162"/>
      <c r="DA361" s="162"/>
      <c r="DB361" s="162"/>
      <c r="DC361" s="162"/>
      <c r="DD361" s="162"/>
      <c r="DE361" s="162"/>
      <c r="DF361" s="162"/>
      <c r="DG361" s="162"/>
      <c r="DH361" s="162"/>
      <c r="DI361" s="162"/>
      <c r="DJ361" s="162"/>
      <c r="DK361" s="162"/>
      <c r="DL361" s="162"/>
      <c r="DM361" s="162"/>
      <c r="DN361" s="162"/>
    </row>
    <row r="362" spans="1:118" s="163" customFormat="1" ht="43.5">
      <c r="A362" s="156">
        <v>5</v>
      </c>
      <c r="B362" s="156">
        <v>305</v>
      </c>
      <c r="C362" s="100" t="s">
        <v>1625</v>
      </c>
      <c r="D362" s="160" t="s">
        <v>1618</v>
      </c>
      <c r="E362" s="156" t="s">
        <v>1618</v>
      </c>
      <c r="F362" s="156" t="s">
        <v>877</v>
      </c>
      <c r="G362" s="156" t="s">
        <v>975</v>
      </c>
      <c r="H362" s="93" t="s">
        <v>490</v>
      </c>
      <c r="I362" s="364" t="s">
        <v>1355</v>
      </c>
      <c r="J362" s="396">
        <v>17.466288500000001</v>
      </c>
      <c r="K362" s="396">
        <v>102.77335050000001</v>
      </c>
      <c r="L362" s="156">
        <v>2</v>
      </c>
      <c r="M362" s="156">
        <v>7</v>
      </c>
      <c r="N362" s="156">
        <v>18</v>
      </c>
      <c r="O362" s="160"/>
      <c r="P362" s="160"/>
      <c r="Q362" s="311"/>
      <c r="R362" s="160"/>
      <c r="S362" s="156">
        <v>1</v>
      </c>
      <c r="T362" s="156">
        <v>1</v>
      </c>
      <c r="U362" s="156">
        <v>1</v>
      </c>
      <c r="V362" s="156">
        <v>3</v>
      </c>
      <c r="W362" s="156">
        <v>1</v>
      </c>
      <c r="X362" s="156">
        <v>1</v>
      </c>
      <c r="Y362" s="575">
        <v>1</v>
      </c>
      <c r="Z362" s="575">
        <v>1</v>
      </c>
      <c r="AA362" s="575">
        <v>1</v>
      </c>
      <c r="AB362" s="575">
        <v>1</v>
      </c>
      <c r="AC362" s="161">
        <v>2561</v>
      </c>
      <c r="AD362" s="430">
        <v>4.5</v>
      </c>
      <c r="AE362" s="430"/>
      <c r="AF362" s="430"/>
      <c r="AG362" s="430"/>
      <c r="AH362" s="430">
        <v>0</v>
      </c>
      <c r="AI362" s="430">
        <v>4.5</v>
      </c>
      <c r="AJ362" s="430"/>
      <c r="AK362" s="430"/>
      <c r="AL362" s="430"/>
      <c r="AM362" s="430"/>
      <c r="AN362" s="156" t="s">
        <v>1634</v>
      </c>
      <c r="AO362" s="156"/>
      <c r="AP362" s="162"/>
      <c r="AQ362" s="162"/>
      <c r="AR362" s="162"/>
      <c r="AS362" s="162"/>
      <c r="AT362" s="162"/>
      <c r="AU362" s="162"/>
      <c r="AV362" s="162"/>
      <c r="AW362" s="162"/>
      <c r="AX362" s="162"/>
      <c r="AY362" s="162"/>
      <c r="AZ362" s="162"/>
      <c r="BA362" s="162"/>
      <c r="BB362" s="162"/>
      <c r="BC362" s="162"/>
      <c r="BD362" s="162"/>
      <c r="BE362" s="162"/>
      <c r="BF362" s="162"/>
      <c r="BG362" s="162"/>
      <c r="BH362" s="162"/>
      <c r="BI362" s="162"/>
      <c r="BJ362" s="162"/>
      <c r="BK362" s="162"/>
      <c r="BL362" s="162"/>
      <c r="BM362" s="162"/>
      <c r="BN362" s="162"/>
      <c r="BO362" s="162"/>
      <c r="BP362" s="162"/>
      <c r="BQ362" s="162"/>
      <c r="BR362" s="162"/>
      <c r="BS362" s="162"/>
      <c r="BT362" s="162"/>
      <c r="BU362" s="162"/>
      <c r="BV362" s="162"/>
      <c r="BW362" s="162"/>
      <c r="BX362" s="162"/>
      <c r="BY362" s="162"/>
      <c r="BZ362" s="162"/>
      <c r="CA362" s="162"/>
      <c r="CB362" s="162"/>
      <c r="CC362" s="162"/>
      <c r="CD362" s="162"/>
      <c r="CE362" s="162"/>
      <c r="CF362" s="162"/>
      <c r="CG362" s="162"/>
      <c r="CH362" s="162"/>
      <c r="CI362" s="162"/>
      <c r="CJ362" s="162"/>
      <c r="CK362" s="162"/>
      <c r="CL362" s="162"/>
      <c r="CM362" s="162"/>
      <c r="CN362" s="162"/>
      <c r="CO362" s="162"/>
      <c r="CP362" s="162"/>
      <c r="CQ362" s="162"/>
      <c r="CR362" s="162"/>
      <c r="CS362" s="162"/>
      <c r="CT362" s="162"/>
      <c r="CU362" s="162"/>
      <c r="CV362" s="162"/>
      <c r="CW362" s="162"/>
      <c r="CX362" s="162"/>
      <c r="CY362" s="162"/>
      <c r="CZ362" s="162"/>
      <c r="DA362" s="162"/>
      <c r="DB362" s="162"/>
      <c r="DC362" s="162"/>
      <c r="DD362" s="162"/>
      <c r="DE362" s="162"/>
      <c r="DF362" s="162"/>
      <c r="DG362" s="162"/>
      <c r="DH362" s="162"/>
      <c r="DI362" s="162"/>
      <c r="DJ362" s="162"/>
      <c r="DK362" s="162"/>
      <c r="DL362" s="162"/>
      <c r="DM362" s="162"/>
      <c r="DN362" s="162"/>
    </row>
    <row r="363" spans="1:118" s="163" customFormat="1" ht="21.75">
      <c r="A363" s="156"/>
      <c r="B363" s="156"/>
      <c r="C363" s="100"/>
      <c r="D363" s="160"/>
      <c r="E363" s="156"/>
      <c r="F363" s="156"/>
      <c r="G363" s="156"/>
      <c r="H363" s="93"/>
      <c r="I363" s="364"/>
      <c r="J363" s="396"/>
      <c r="K363" s="396"/>
      <c r="L363" s="156"/>
      <c r="M363" s="156"/>
      <c r="N363" s="156"/>
      <c r="O363" s="160"/>
      <c r="P363" s="160"/>
      <c r="Q363" s="311"/>
      <c r="R363" s="160"/>
      <c r="S363" s="156"/>
      <c r="T363" s="156"/>
      <c r="U363" s="156"/>
      <c r="V363" s="156"/>
      <c r="W363" s="156"/>
      <c r="X363" s="156"/>
      <c r="Y363" s="156"/>
      <c r="Z363" s="156"/>
      <c r="AA363" s="156"/>
      <c r="AB363" s="156"/>
      <c r="AC363" s="161"/>
      <c r="AD363" s="430"/>
      <c r="AE363" s="430"/>
      <c r="AF363" s="430"/>
      <c r="AG363" s="430"/>
      <c r="AH363" s="430"/>
      <c r="AI363" s="430"/>
      <c r="AJ363" s="430"/>
      <c r="AK363" s="430"/>
      <c r="AL363" s="430"/>
      <c r="AM363" s="430"/>
      <c r="AN363" s="156"/>
      <c r="AO363" s="156"/>
      <c r="AP363" s="162"/>
      <c r="AQ363" s="162"/>
      <c r="AR363" s="162"/>
      <c r="AS363" s="162"/>
      <c r="AT363" s="162"/>
      <c r="AU363" s="162"/>
      <c r="AV363" s="162"/>
      <c r="AW363" s="162"/>
      <c r="AX363" s="162"/>
      <c r="AY363" s="162"/>
      <c r="AZ363" s="162"/>
      <c r="BA363" s="162"/>
      <c r="BB363" s="162"/>
      <c r="BC363" s="162"/>
      <c r="BD363" s="162"/>
      <c r="BE363" s="162"/>
      <c r="BF363" s="162"/>
      <c r="BG363" s="162"/>
      <c r="BH363" s="162"/>
      <c r="BI363" s="162"/>
      <c r="BJ363" s="162"/>
      <c r="BK363" s="162"/>
      <c r="BL363" s="162"/>
      <c r="BM363" s="162"/>
      <c r="BN363" s="162"/>
      <c r="BO363" s="162"/>
      <c r="BP363" s="162"/>
      <c r="BQ363" s="162"/>
      <c r="BR363" s="162"/>
      <c r="BS363" s="162"/>
      <c r="BT363" s="162"/>
      <c r="BU363" s="162"/>
      <c r="BV363" s="162"/>
      <c r="BW363" s="162"/>
      <c r="BX363" s="162"/>
      <c r="BY363" s="162"/>
      <c r="BZ363" s="162"/>
      <c r="CA363" s="162"/>
      <c r="CB363" s="162"/>
      <c r="CC363" s="162"/>
      <c r="CD363" s="162"/>
      <c r="CE363" s="162"/>
      <c r="CF363" s="162"/>
      <c r="CG363" s="162"/>
      <c r="CH363" s="162"/>
      <c r="CI363" s="162"/>
      <c r="CJ363" s="162"/>
      <c r="CK363" s="162"/>
      <c r="CL363" s="162"/>
      <c r="CM363" s="162"/>
      <c r="CN363" s="162"/>
      <c r="CO363" s="162"/>
      <c r="CP363" s="162"/>
      <c r="CQ363" s="162"/>
      <c r="CR363" s="162"/>
      <c r="CS363" s="162"/>
      <c r="CT363" s="162"/>
      <c r="CU363" s="162"/>
      <c r="CV363" s="162"/>
      <c r="CW363" s="162"/>
      <c r="CX363" s="162"/>
      <c r="CY363" s="162"/>
      <c r="CZ363" s="162"/>
      <c r="DA363" s="162"/>
      <c r="DB363" s="162"/>
      <c r="DC363" s="162"/>
      <c r="DD363" s="162"/>
      <c r="DE363" s="162"/>
      <c r="DF363" s="162"/>
      <c r="DG363" s="162"/>
      <c r="DH363" s="162"/>
      <c r="DI363" s="162"/>
      <c r="DJ363" s="162"/>
      <c r="DK363" s="162"/>
      <c r="DL363" s="162"/>
      <c r="DM363" s="162"/>
      <c r="DN363" s="162"/>
    </row>
    <row r="364" spans="1:118" s="163" customFormat="1" ht="21.75">
      <c r="A364" s="156"/>
      <c r="B364" s="156"/>
      <c r="C364" s="406" t="s">
        <v>154</v>
      </c>
      <c r="D364" s="160"/>
      <c r="E364" s="156"/>
      <c r="F364" s="156"/>
      <c r="G364" s="156"/>
      <c r="H364" s="156"/>
      <c r="I364" s="156"/>
      <c r="J364" s="159"/>
      <c r="K364" s="159"/>
      <c r="L364" s="156"/>
      <c r="M364" s="156"/>
      <c r="N364" s="156"/>
      <c r="O364" s="160"/>
      <c r="P364" s="160"/>
      <c r="Q364" s="311"/>
      <c r="R364" s="160"/>
      <c r="S364" s="156"/>
      <c r="T364" s="156"/>
      <c r="U364" s="156"/>
      <c r="V364" s="156"/>
      <c r="W364" s="156"/>
      <c r="X364" s="156"/>
      <c r="Y364" s="156"/>
      <c r="Z364" s="156"/>
      <c r="AA364" s="156"/>
      <c r="AB364" s="156"/>
      <c r="AC364" s="161"/>
      <c r="AD364" s="430"/>
      <c r="AE364" s="430"/>
      <c r="AF364" s="430"/>
      <c r="AG364" s="430"/>
      <c r="AH364" s="430"/>
      <c r="AI364" s="430"/>
      <c r="AJ364" s="430"/>
      <c r="AK364" s="430"/>
      <c r="AL364" s="430"/>
      <c r="AM364" s="430"/>
      <c r="AN364" s="156"/>
      <c r="AO364" s="156"/>
      <c r="AP364" s="162"/>
      <c r="AQ364" s="162"/>
      <c r="AR364" s="162"/>
      <c r="AS364" s="162"/>
      <c r="AT364" s="162"/>
      <c r="AU364" s="162"/>
      <c r="AV364" s="162"/>
      <c r="AW364" s="162"/>
      <c r="AX364" s="162"/>
      <c r="AY364" s="162"/>
      <c r="AZ364" s="162"/>
      <c r="BA364" s="162"/>
      <c r="BB364" s="162"/>
      <c r="BC364" s="162"/>
      <c r="BD364" s="162"/>
      <c r="BE364" s="162"/>
      <c r="BF364" s="162"/>
      <c r="BG364" s="162"/>
      <c r="BH364" s="162"/>
      <c r="BI364" s="162"/>
      <c r="BJ364" s="162"/>
      <c r="BK364" s="162"/>
      <c r="BL364" s="162"/>
      <c r="BM364" s="162"/>
      <c r="BN364" s="162"/>
      <c r="BO364" s="162"/>
      <c r="BP364" s="162"/>
      <c r="BQ364" s="162"/>
      <c r="BR364" s="162"/>
      <c r="BS364" s="162"/>
      <c r="BT364" s="162"/>
      <c r="BU364" s="162"/>
      <c r="BV364" s="162"/>
      <c r="BW364" s="162"/>
      <c r="BX364" s="162"/>
      <c r="BY364" s="162"/>
      <c r="BZ364" s="162"/>
      <c r="CA364" s="162"/>
      <c r="CB364" s="162"/>
      <c r="CC364" s="162"/>
      <c r="CD364" s="162"/>
      <c r="CE364" s="162"/>
      <c r="CF364" s="162"/>
      <c r="CG364" s="162"/>
      <c r="CH364" s="162"/>
      <c r="CI364" s="162"/>
      <c r="CJ364" s="162"/>
      <c r="CK364" s="162"/>
      <c r="CL364" s="162"/>
      <c r="CM364" s="162"/>
      <c r="CN364" s="162"/>
      <c r="CO364" s="162"/>
      <c r="CP364" s="162"/>
      <c r="CQ364" s="162"/>
      <c r="CR364" s="162"/>
      <c r="CS364" s="162"/>
      <c r="CT364" s="162"/>
      <c r="CU364" s="162"/>
      <c r="CV364" s="162"/>
      <c r="CW364" s="162"/>
      <c r="CX364" s="162"/>
      <c r="CY364" s="162"/>
      <c r="CZ364" s="162"/>
      <c r="DA364" s="162"/>
      <c r="DB364" s="162"/>
      <c r="DC364" s="162"/>
      <c r="DD364" s="162"/>
      <c r="DE364" s="162"/>
      <c r="DF364" s="162"/>
      <c r="DG364" s="162"/>
      <c r="DH364" s="162"/>
      <c r="DI364" s="162"/>
      <c r="DJ364" s="162"/>
      <c r="DK364" s="162"/>
      <c r="DL364" s="162"/>
      <c r="DM364" s="162"/>
      <c r="DN364" s="162"/>
    </row>
    <row r="365" spans="1:118" s="134" customFormat="1">
      <c r="A365" s="137">
        <v>5</v>
      </c>
      <c r="B365" s="137">
        <v>306</v>
      </c>
      <c r="C365" s="479" t="s">
        <v>1353</v>
      </c>
      <c r="D365" s="218" t="s">
        <v>1269</v>
      </c>
      <c r="E365" s="218" t="s">
        <v>1354</v>
      </c>
      <c r="F365" s="218" t="s">
        <v>877</v>
      </c>
      <c r="G365" s="218" t="s">
        <v>975</v>
      </c>
      <c r="H365" s="256" t="s">
        <v>490</v>
      </c>
      <c r="I365" s="480" t="s">
        <v>1355</v>
      </c>
      <c r="J365" s="88">
        <v>17.130199999999999</v>
      </c>
      <c r="K365" s="88">
        <v>102.7938</v>
      </c>
      <c r="L365" s="135">
        <v>2</v>
      </c>
      <c r="M365" s="135">
        <v>7</v>
      </c>
      <c r="N365" s="135">
        <v>18</v>
      </c>
      <c r="O365" s="136"/>
      <c r="P365" s="136"/>
      <c r="Q365" s="138"/>
      <c r="R365" s="136"/>
      <c r="S365" s="137">
        <v>1</v>
      </c>
      <c r="T365" s="137">
        <v>1</v>
      </c>
      <c r="U365" s="137">
        <v>1</v>
      </c>
      <c r="V365" s="137">
        <v>4</v>
      </c>
      <c r="W365" s="137">
        <v>1</v>
      </c>
      <c r="X365" s="137">
        <v>1</v>
      </c>
      <c r="Y365" s="575">
        <v>1</v>
      </c>
      <c r="Z365" s="575">
        <v>1</v>
      </c>
      <c r="AA365" s="575">
        <v>1</v>
      </c>
      <c r="AB365" s="575">
        <v>1</v>
      </c>
      <c r="AC365" s="483"/>
      <c r="AD365" s="484">
        <v>0.85</v>
      </c>
      <c r="AE365" s="484"/>
      <c r="AF365" s="484">
        <v>0.85</v>
      </c>
      <c r="AG365" s="484"/>
      <c r="AH365" s="484"/>
      <c r="AI365" s="484"/>
      <c r="AJ365" s="484"/>
      <c r="AK365" s="484"/>
      <c r="AL365" s="484"/>
      <c r="AM365" s="484"/>
      <c r="AN365" s="135" t="s">
        <v>1309</v>
      </c>
      <c r="AO365" s="137"/>
    </row>
    <row r="366" spans="1:118" s="491" customFormat="1">
      <c r="A366" s="485">
        <v>5</v>
      </c>
      <c r="B366" s="485">
        <v>307</v>
      </c>
      <c r="C366" s="479" t="s">
        <v>1511</v>
      </c>
      <c r="D366" s="218" t="s">
        <v>1269</v>
      </c>
      <c r="E366" s="218" t="s">
        <v>1354</v>
      </c>
      <c r="F366" s="218" t="s">
        <v>877</v>
      </c>
      <c r="G366" s="218" t="s">
        <v>975</v>
      </c>
      <c r="H366" s="256" t="s">
        <v>490</v>
      </c>
      <c r="I366" s="480" t="s">
        <v>1355</v>
      </c>
      <c r="J366" s="486">
        <v>17.130199999999999</v>
      </c>
      <c r="K366" s="486">
        <v>102.7398</v>
      </c>
      <c r="L366" s="435">
        <v>2</v>
      </c>
      <c r="M366" s="435">
        <v>7</v>
      </c>
      <c r="N366" s="435">
        <v>18</v>
      </c>
      <c r="O366" s="487"/>
      <c r="P366" s="487"/>
      <c r="Q366" s="488"/>
      <c r="R366" s="487"/>
      <c r="S366" s="485">
        <v>1</v>
      </c>
      <c r="T366" s="485">
        <v>1</v>
      </c>
      <c r="U366" s="485">
        <v>1</v>
      </c>
      <c r="V366" s="485">
        <v>4</v>
      </c>
      <c r="W366" s="485">
        <v>1</v>
      </c>
      <c r="X366" s="485">
        <v>1</v>
      </c>
      <c r="Y366" s="575">
        <v>1</v>
      </c>
      <c r="Z366" s="575">
        <v>1</v>
      </c>
      <c r="AA366" s="575">
        <v>1</v>
      </c>
      <c r="AB366" s="575">
        <v>1</v>
      </c>
      <c r="AC366" s="489"/>
      <c r="AD366" s="490">
        <f>AH366+AI366</f>
        <v>2.2599999999999998</v>
      </c>
      <c r="AE366" s="490"/>
      <c r="AF366" s="490"/>
      <c r="AG366" s="485"/>
      <c r="AH366" s="490">
        <v>1.1299999999999999</v>
      </c>
      <c r="AI366" s="490">
        <v>1.1299999999999999</v>
      </c>
      <c r="AJ366" s="490"/>
      <c r="AK366" s="490"/>
      <c r="AL366" s="490"/>
      <c r="AM366" s="490"/>
      <c r="AN366" s="435" t="s">
        <v>1309</v>
      </c>
      <c r="AO366" s="485"/>
    </row>
    <row r="367" spans="1:118" s="491" customFormat="1">
      <c r="A367" s="485">
        <v>5</v>
      </c>
      <c r="B367" s="137">
        <v>308</v>
      </c>
      <c r="C367" s="479" t="s">
        <v>1517</v>
      </c>
      <c r="D367" s="218"/>
      <c r="E367" s="218" t="s">
        <v>1354</v>
      </c>
      <c r="F367" s="218" t="s">
        <v>877</v>
      </c>
      <c r="G367" s="218" t="s">
        <v>975</v>
      </c>
      <c r="H367" s="256" t="s">
        <v>490</v>
      </c>
      <c r="I367" s="480" t="s">
        <v>1355</v>
      </c>
      <c r="J367" s="486">
        <v>17.130199999999999</v>
      </c>
      <c r="K367" s="486">
        <v>102.7398</v>
      </c>
      <c r="L367" s="435">
        <v>2</v>
      </c>
      <c r="M367" s="435">
        <v>7</v>
      </c>
      <c r="N367" s="435">
        <v>18</v>
      </c>
      <c r="O367" s="487"/>
      <c r="P367" s="487"/>
      <c r="Q367" s="488"/>
      <c r="R367" s="487"/>
      <c r="S367" s="485">
        <v>1</v>
      </c>
      <c r="T367" s="485">
        <v>1</v>
      </c>
      <c r="U367" s="485">
        <v>1</v>
      </c>
      <c r="V367" s="485">
        <v>4</v>
      </c>
      <c r="W367" s="485">
        <v>1</v>
      </c>
      <c r="X367" s="485">
        <v>1</v>
      </c>
      <c r="Y367" s="575">
        <v>1</v>
      </c>
      <c r="Z367" s="575">
        <v>1</v>
      </c>
      <c r="AA367" s="575">
        <v>1</v>
      </c>
      <c r="AB367" s="575">
        <v>1</v>
      </c>
      <c r="AC367" s="489"/>
      <c r="AD367" s="490">
        <f>AH367+AI367</f>
        <v>2.4</v>
      </c>
      <c r="AE367" s="490"/>
      <c r="AF367" s="490"/>
      <c r="AG367" s="485"/>
      <c r="AH367" s="490">
        <v>1.2</v>
      </c>
      <c r="AI367" s="490">
        <v>1.2</v>
      </c>
      <c r="AJ367" s="490"/>
      <c r="AK367" s="490"/>
      <c r="AL367" s="490"/>
      <c r="AM367" s="490"/>
      <c r="AN367" s="435"/>
      <c r="AO367" s="485"/>
    </row>
    <row r="368" spans="1:118" s="491" customFormat="1" ht="43.5">
      <c r="A368" s="485">
        <v>5</v>
      </c>
      <c r="B368" s="485">
        <v>309</v>
      </c>
      <c r="C368" s="479" t="s">
        <v>1356</v>
      </c>
      <c r="D368" s="218" t="s">
        <v>1314</v>
      </c>
      <c r="E368" s="218" t="s">
        <v>1315</v>
      </c>
      <c r="F368" s="218" t="s">
        <v>1316</v>
      </c>
      <c r="G368" s="218" t="s">
        <v>975</v>
      </c>
      <c r="H368" s="256" t="s">
        <v>643</v>
      </c>
      <c r="I368" s="256" t="s">
        <v>1317</v>
      </c>
      <c r="J368" s="486">
        <v>17.2151</v>
      </c>
      <c r="K368" s="486">
        <v>102.7854</v>
      </c>
      <c r="L368" s="435">
        <v>2</v>
      </c>
      <c r="M368" s="435">
        <v>7</v>
      </c>
      <c r="N368" s="435">
        <v>18</v>
      </c>
      <c r="O368" s="487"/>
      <c r="P368" s="487"/>
      <c r="Q368" s="488"/>
      <c r="R368" s="487"/>
      <c r="S368" s="485">
        <v>1</v>
      </c>
      <c r="T368" s="485">
        <v>1</v>
      </c>
      <c r="U368" s="485">
        <v>1</v>
      </c>
      <c r="V368" s="485">
        <v>4</v>
      </c>
      <c r="W368" s="485">
        <v>1</v>
      </c>
      <c r="X368" s="485">
        <v>1</v>
      </c>
      <c r="Y368" s="575">
        <v>1</v>
      </c>
      <c r="Z368" s="575">
        <v>1</v>
      </c>
      <c r="AA368" s="575">
        <v>1</v>
      </c>
      <c r="AB368" s="575">
        <v>1</v>
      </c>
      <c r="AC368" s="489"/>
      <c r="AD368" s="490">
        <v>1</v>
      </c>
      <c r="AE368" s="490"/>
      <c r="AF368" s="490"/>
      <c r="AG368" s="490"/>
      <c r="AH368" s="490">
        <v>2</v>
      </c>
      <c r="AI368" s="490"/>
      <c r="AJ368" s="490"/>
      <c r="AK368" s="490"/>
      <c r="AL368" s="490"/>
      <c r="AM368" s="490"/>
      <c r="AN368" s="435" t="s">
        <v>1309</v>
      </c>
      <c r="AO368" s="485"/>
    </row>
    <row r="369" spans="1:118" s="134" customFormat="1">
      <c r="A369" s="137">
        <v>5</v>
      </c>
      <c r="B369" s="137">
        <v>310</v>
      </c>
      <c r="C369" s="104" t="s">
        <v>1357</v>
      </c>
      <c r="D369" s="481" t="s">
        <v>1358</v>
      </c>
      <c r="E369" s="481" t="s">
        <v>1359</v>
      </c>
      <c r="F369" s="481" t="s">
        <v>1360</v>
      </c>
      <c r="G369" s="481" t="s">
        <v>975</v>
      </c>
      <c r="H369" s="482" t="s">
        <v>490</v>
      </c>
      <c r="I369" s="482" t="s">
        <v>1312</v>
      </c>
      <c r="J369" s="88">
        <v>17.3733</v>
      </c>
      <c r="K369" s="88">
        <v>103.2568</v>
      </c>
      <c r="L369" s="135">
        <v>2</v>
      </c>
      <c r="M369" s="135">
        <v>7</v>
      </c>
      <c r="N369" s="135">
        <v>18</v>
      </c>
      <c r="O369" s="136"/>
      <c r="P369" s="136">
        <v>200</v>
      </c>
      <c r="Q369" s="138">
        <v>0.3</v>
      </c>
      <c r="R369" s="136">
        <v>100</v>
      </c>
      <c r="S369" s="137">
        <v>1</v>
      </c>
      <c r="T369" s="137">
        <v>1</v>
      </c>
      <c r="U369" s="137">
        <v>1</v>
      </c>
      <c r="V369" s="137">
        <v>4</v>
      </c>
      <c r="W369" s="137">
        <v>1</v>
      </c>
      <c r="X369" s="137">
        <v>1</v>
      </c>
      <c r="Y369" s="575">
        <v>1</v>
      </c>
      <c r="Z369" s="575">
        <v>1</v>
      </c>
      <c r="AA369" s="575">
        <v>1</v>
      </c>
      <c r="AB369" s="575">
        <v>1</v>
      </c>
      <c r="AC369" s="483"/>
      <c r="AD369" s="484">
        <v>1.4</v>
      </c>
      <c r="AE369" s="484"/>
      <c r="AF369" s="484"/>
      <c r="AG369" s="484"/>
      <c r="AH369" s="484"/>
      <c r="AI369" s="484">
        <v>1.4</v>
      </c>
      <c r="AJ369" s="484"/>
      <c r="AK369" s="484"/>
      <c r="AL369" s="484"/>
      <c r="AM369" s="484"/>
      <c r="AN369" s="135" t="s">
        <v>1309</v>
      </c>
      <c r="AO369" s="137"/>
    </row>
    <row r="370" spans="1:118" s="134" customFormat="1">
      <c r="A370" s="137">
        <v>5</v>
      </c>
      <c r="B370" s="485">
        <v>311</v>
      </c>
      <c r="C370" s="479" t="s">
        <v>1361</v>
      </c>
      <c r="D370" s="218" t="s">
        <v>1314</v>
      </c>
      <c r="E370" s="218" t="s">
        <v>1315</v>
      </c>
      <c r="F370" s="218" t="s">
        <v>1316</v>
      </c>
      <c r="G370" s="218" t="s">
        <v>975</v>
      </c>
      <c r="H370" s="256" t="s">
        <v>643</v>
      </c>
      <c r="I370" s="256" t="s">
        <v>1317</v>
      </c>
      <c r="J370" s="88">
        <v>17.2151</v>
      </c>
      <c r="K370" s="88">
        <v>102.7854</v>
      </c>
      <c r="L370" s="135">
        <v>2</v>
      </c>
      <c r="M370" s="135">
        <v>7</v>
      </c>
      <c r="N370" s="135">
        <v>18</v>
      </c>
      <c r="O370" s="136"/>
      <c r="P370" s="136"/>
      <c r="Q370" s="138"/>
      <c r="R370" s="136"/>
      <c r="S370" s="137">
        <v>1</v>
      </c>
      <c r="T370" s="137">
        <v>1</v>
      </c>
      <c r="U370" s="137">
        <v>1</v>
      </c>
      <c r="V370" s="137">
        <v>4</v>
      </c>
      <c r="W370" s="137">
        <v>1</v>
      </c>
      <c r="X370" s="137">
        <v>1</v>
      </c>
      <c r="Y370" s="575">
        <v>1</v>
      </c>
      <c r="Z370" s="575">
        <v>1</v>
      </c>
      <c r="AA370" s="575">
        <v>1</v>
      </c>
      <c r="AB370" s="575">
        <v>1</v>
      </c>
      <c r="AC370" s="483"/>
      <c r="AD370" s="484">
        <v>2</v>
      </c>
      <c r="AE370" s="484"/>
      <c r="AF370" s="484"/>
      <c r="AG370" s="484"/>
      <c r="AH370" s="484"/>
      <c r="AI370" s="484">
        <v>2</v>
      </c>
      <c r="AJ370" s="484"/>
      <c r="AK370" s="484"/>
      <c r="AL370" s="484"/>
      <c r="AM370" s="484"/>
      <c r="AN370" s="135" t="s">
        <v>1309</v>
      </c>
      <c r="AO370" s="137"/>
    </row>
    <row r="371" spans="1:118" s="170" customFormat="1" ht="21.75">
      <c r="A371" s="168"/>
      <c r="B371" s="168"/>
      <c r="C371" s="100"/>
      <c r="D371" s="93"/>
      <c r="E371" s="93"/>
      <c r="F371" s="93"/>
      <c r="G371" s="93"/>
      <c r="H371" s="93"/>
      <c r="I371" s="93"/>
      <c r="J371" s="167"/>
      <c r="K371" s="167"/>
      <c r="L371" s="168"/>
      <c r="M371" s="168"/>
      <c r="N371" s="168"/>
      <c r="O371" s="165"/>
      <c r="P371" s="165"/>
      <c r="Q371" s="204"/>
      <c r="R371" s="165"/>
      <c r="S371" s="168"/>
      <c r="T371" s="168"/>
      <c r="U371" s="168"/>
      <c r="V371" s="168"/>
      <c r="W371" s="168"/>
      <c r="X371" s="168"/>
      <c r="Y371" s="168"/>
      <c r="Z371" s="168"/>
      <c r="AA371" s="168"/>
      <c r="AB371" s="168"/>
      <c r="AC371" s="166"/>
      <c r="AD371" s="430"/>
      <c r="AE371" s="430"/>
      <c r="AF371" s="430"/>
      <c r="AG371" s="430"/>
      <c r="AH371" s="430"/>
      <c r="AI371" s="430"/>
      <c r="AJ371" s="430"/>
      <c r="AK371" s="430"/>
      <c r="AL371" s="430"/>
      <c r="AM371" s="430"/>
      <c r="AN371" s="168"/>
      <c r="AO371" s="168"/>
      <c r="AP371" s="169"/>
      <c r="AQ371" s="169"/>
      <c r="AR371" s="169"/>
      <c r="AS371" s="169"/>
      <c r="AT371" s="169"/>
      <c r="AU371" s="169"/>
      <c r="AV371" s="169"/>
      <c r="AW371" s="169"/>
      <c r="AX371" s="169"/>
      <c r="AY371" s="169"/>
      <c r="AZ371" s="169"/>
      <c r="BA371" s="169"/>
      <c r="BB371" s="169"/>
      <c r="BC371" s="169"/>
      <c r="BD371" s="169"/>
      <c r="BE371" s="169"/>
      <c r="BF371" s="169"/>
      <c r="BG371" s="169"/>
      <c r="BH371" s="169"/>
      <c r="BI371" s="169"/>
      <c r="BJ371" s="169"/>
      <c r="BK371" s="169"/>
      <c r="BL371" s="169"/>
      <c r="BM371" s="169"/>
      <c r="BN371" s="169"/>
      <c r="BO371" s="169"/>
      <c r="BP371" s="169"/>
      <c r="BQ371" s="169"/>
      <c r="BR371" s="169"/>
      <c r="BS371" s="169"/>
      <c r="BT371" s="169"/>
      <c r="BU371" s="169"/>
      <c r="BV371" s="169"/>
      <c r="BW371" s="169"/>
      <c r="BX371" s="169"/>
      <c r="BY371" s="169"/>
      <c r="BZ371" s="169"/>
      <c r="CA371" s="169"/>
      <c r="CB371" s="169"/>
      <c r="CC371" s="169"/>
      <c r="CD371" s="169"/>
      <c r="CE371" s="169"/>
      <c r="CF371" s="169"/>
      <c r="CG371" s="169"/>
      <c r="CH371" s="169"/>
      <c r="CI371" s="169"/>
      <c r="CJ371" s="169"/>
      <c r="CK371" s="169"/>
      <c r="CL371" s="169"/>
      <c r="CM371" s="169"/>
      <c r="CN371" s="169"/>
      <c r="CO371" s="169"/>
      <c r="CP371" s="169"/>
      <c r="CQ371" s="169"/>
      <c r="CR371" s="169"/>
      <c r="CS371" s="169"/>
      <c r="CT371" s="169"/>
      <c r="CU371" s="169"/>
      <c r="CV371" s="169"/>
      <c r="CW371" s="169"/>
      <c r="CX371" s="169"/>
      <c r="CY371" s="169"/>
      <c r="CZ371" s="169"/>
      <c r="DA371" s="169"/>
      <c r="DB371" s="169"/>
      <c r="DC371" s="169"/>
      <c r="DD371" s="169"/>
      <c r="DE371" s="169"/>
      <c r="DF371" s="169"/>
      <c r="DG371" s="169"/>
      <c r="DH371" s="169"/>
      <c r="DI371" s="169"/>
      <c r="DJ371" s="169"/>
      <c r="DK371" s="169"/>
      <c r="DL371" s="169"/>
      <c r="DM371" s="169"/>
      <c r="DN371" s="169"/>
    </row>
    <row r="372" spans="1:118" s="170" customFormat="1" ht="21.75">
      <c r="A372" s="168"/>
      <c r="B372" s="168"/>
      <c r="C372" s="406" t="s">
        <v>160</v>
      </c>
      <c r="D372" s="93"/>
      <c r="E372" s="93"/>
      <c r="F372" s="93"/>
      <c r="G372" s="93"/>
      <c r="H372" s="93"/>
      <c r="I372" s="93"/>
      <c r="J372" s="167"/>
      <c r="K372" s="167"/>
      <c r="L372" s="168"/>
      <c r="M372" s="168"/>
      <c r="N372" s="168"/>
      <c r="O372" s="165"/>
      <c r="P372" s="165"/>
      <c r="Q372" s="204"/>
      <c r="R372" s="165"/>
      <c r="S372" s="168"/>
      <c r="T372" s="168"/>
      <c r="U372" s="168"/>
      <c r="V372" s="168"/>
      <c r="W372" s="168"/>
      <c r="X372" s="168"/>
      <c r="Y372" s="168"/>
      <c r="Z372" s="168"/>
      <c r="AA372" s="168"/>
      <c r="AB372" s="168"/>
      <c r="AC372" s="166"/>
      <c r="AD372" s="430"/>
      <c r="AE372" s="430"/>
      <c r="AF372" s="430"/>
      <c r="AG372" s="430"/>
      <c r="AH372" s="430"/>
      <c r="AI372" s="430"/>
      <c r="AJ372" s="430"/>
      <c r="AK372" s="430"/>
      <c r="AL372" s="430"/>
      <c r="AM372" s="430"/>
      <c r="AN372" s="168"/>
      <c r="AO372" s="168"/>
      <c r="AP372" s="169"/>
      <c r="AQ372" s="169"/>
      <c r="AR372" s="169"/>
      <c r="AS372" s="169"/>
      <c r="AT372" s="169"/>
      <c r="AU372" s="169"/>
      <c r="AV372" s="169"/>
      <c r="AW372" s="169"/>
      <c r="AX372" s="169"/>
      <c r="AY372" s="169"/>
      <c r="AZ372" s="169"/>
      <c r="BA372" s="169"/>
      <c r="BB372" s="169"/>
      <c r="BC372" s="169"/>
      <c r="BD372" s="169"/>
      <c r="BE372" s="169"/>
      <c r="BF372" s="169"/>
      <c r="BG372" s="169"/>
      <c r="BH372" s="169"/>
      <c r="BI372" s="169"/>
      <c r="BJ372" s="169"/>
      <c r="BK372" s="169"/>
      <c r="BL372" s="169"/>
      <c r="BM372" s="169"/>
      <c r="BN372" s="169"/>
      <c r="BO372" s="169"/>
      <c r="BP372" s="169"/>
      <c r="BQ372" s="169"/>
      <c r="BR372" s="169"/>
      <c r="BS372" s="169"/>
      <c r="BT372" s="169"/>
      <c r="BU372" s="169"/>
      <c r="BV372" s="169"/>
      <c r="BW372" s="169"/>
      <c r="BX372" s="169"/>
      <c r="BY372" s="169"/>
      <c r="BZ372" s="169"/>
      <c r="CA372" s="169"/>
      <c r="CB372" s="169"/>
      <c r="CC372" s="169"/>
      <c r="CD372" s="169"/>
      <c r="CE372" s="169"/>
      <c r="CF372" s="169"/>
      <c r="CG372" s="169"/>
      <c r="CH372" s="169"/>
      <c r="CI372" s="169"/>
      <c r="CJ372" s="169"/>
      <c r="CK372" s="169"/>
      <c r="CL372" s="169"/>
      <c r="CM372" s="169"/>
      <c r="CN372" s="169"/>
      <c r="CO372" s="169"/>
      <c r="CP372" s="169"/>
      <c r="CQ372" s="169"/>
      <c r="CR372" s="169"/>
      <c r="CS372" s="169"/>
      <c r="CT372" s="169"/>
      <c r="CU372" s="169"/>
      <c r="CV372" s="169"/>
      <c r="CW372" s="169"/>
      <c r="CX372" s="169"/>
      <c r="CY372" s="169"/>
      <c r="CZ372" s="169"/>
      <c r="DA372" s="169"/>
      <c r="DB372" s="169"/>
      <c r="DC372" s="169"/>
      <c r="DD372" s="169"/>
      <c r="DE372" s="169"/>
      <c r="DF372" s="169"/>
      <c r="DG372" s="169"/>
      <c r="DH372" s="169"/>
      <c r="DI372" s="169"/>
      <c r="DJ372" s="169"/>
      <c r="DK372" s="169"/>
      <c r="DL372" s="169"/>
      <c r="DM372" s="169"/>
      <c r="DN372" s="169"/>
    </row>
    <row r="373" spans="1:118" s="434" customFormat="1" ht="21.75">
      <c r="A373" s="135">
        <v>5</v>
      </c>
      <c r="B373" s="135">
        <v>312</v>
      </c>
      <c r="C373" s="200" t="s">
        <v>1371</v>
      </c>
      <c r="D373" s="140" t="s">
        <v>1363</v>
      </c>
      <c r="E373" s="135" t="s">
        <v>1364</v>
      </c>
      <c r="F373" s="135" t="s">
        <v>1365</v>
      </c>
      <c r="G373" s="135" t="s">
        <v>1056</v>
      </c>
      <c r="H373" s="431" t="s">
        <v>490</v>
      </c>
      <c r="I373" s="432" t="s">
        <v>915</v>
      </c>
      <c r="J373" s="433">
        <v>18.057263630195301</v>
      </c>
      <c r="K373" s="433">
        <v>103.151040977105</v>
      </c>
      <c r="L373" s="135">
        <v>2</v>
      </c>
      <c r="M373" s="135">
        <v>7</v>
      </c>
      <c r="N373" s="135">
        <v>18</v>
      </c>
      <c r="O373" s="140">
        <v>0</v>
      </c>
      <c r="P373" s="327">
        <v>0</v>
      </c>
      <c r="Q373" s="327">
        <v>0</v>
      </c>
      <c r="R373" s="140">
        <v>0</v>
      </c>
      <c r="S373" s="135">
        <v>4</v>
      </c>
      <c r="T373" s="135">
        <v>4</v>
      </c>
      <c r="U373" s="135">
        <v>1</v>
      </c>
      <c r="V373" s="135">
        <v>4</v>
      </c>
      <c r="W373" s="135">
        <v>1</v>
      </c>
      <c r="X373" s="135">
        <v>1</v>
      </c>
      <c r="Y373" s="135">
        <v>1</v>
      </c>
      <c r="Z373" s="135">
        <v>1</v>
      </c>
      <c r="AA373" s="135">
        <v>1</v>
      </c>
      <c r="AB373" s="135">
        <v>1</v>
      </c>
      <c r="AC373" s="141">
        <v>2558</v>
      </c>
      <c r="AD373" s="430">
        <v>0.5</v>
      </c>
      <c r="AE373" s="430">
        <v>0.5</v>
      </c>
      <c r="AF373" s="430">
        <v>0</v>
      </c>
      <c r="AG373" s="430">
        <v>0</v>
      </c>
      <c r="AH373" s="430">
        <v>0</v>
      </c>
      <c r="AI373" s="430">
        <v>0</v>
      </c>
      <c r="AJ373" s="430">
        <v>0</v>
      </c>
      <c r="AK373" s="430">
        <v>0</v>
      </c>
      <c r="AL373" s="430">
        <v>0</v>
      </c>
      <c r="AM373" s="430">
        <v>0</v>
      </c>
      <c r="AN373" s="135" t="s">
        <v>1366</v>
      </c>
      <c r="AO373" s="156"/>
    </row>
    <row r="374" spans="1:118" s="434" customFormat="1" ht="21.75">
      <c r="A374" s="135">
        <v>5</v>
      </c>
      <c r="B374" s="135">
        <v>313</v>
      </c>
      <c r="C374" s="200" t="s">
        <v>1372</v>
      </c>
      <c r="D374" s="140" t="s">
        <v>1363</v>
      </c>
      <c r="E374" s="135" t="s">
        <v>1364</v>
      </c>
      <c r="F374" s="135" t="s">
        <v>1365</v>
      </c>
      <c r="G374" s="135" t="s">
        <v>1056</v>
      </c>
      <c r="H374" s="431" t="s">
        <v>490</v>
      </c>
      <c r="I374" s="432" t="s">
        <v>915</v>
      </c>
      <c r="J374" s="433">
        <v>18.057263630195301</v>
      </c>
      <c r="K374" s="433">
        <v>103.151040977105</v>
      </c>
      <c r="L374" s="135">
        <v>2</v>
      </c>
      <c r="M374" s="135">
        <v>7</v>
      </c>
      <c r="N374" s="135">
        <v>18</v>
      </c>
      <c r="O374" s="140">
        <v>0</v>
      </c>
      <c r="P374" s="327">
        <v>0</v>
      </c>
      <c r="Q374" s="327">
        <v>0</v>
      </c>
      <c r="R374" s="140">
        <v>0</v>
      </c>
      <c r="S374" s="135">
        <v>4</v>
      </c>
      <c r="T374" s="135">
        <v>4</v>
      </c>
      <c r="U374" s="135">
        <v>1</v>
      </c>
      <c r="V374" s="135">
        <v>4</v>
      </c>
      <c r="W374" s="135">
        <v>1</v>
      </c>
      <c r="X374" s="135">
        <v>1</v>
      </c>
      <c r="Y374" s="135">
        <v>1</v>
      </c>
      <c r="Z374" s="135">
        <v>1</v>
      </c>
      <c r="AA374" s="135">
        <v>1</v>
      </c>
      <c r="AB374" s="135">
        <v>1</v>
      </c>
      <c r="AC374" s="141">
        <v>2558</v>
      </c>
      <c r="AD374" s="430">
        <v>1</v>
      </c>
      <c r="AE374" s="430">
        <v>1</v>
      </c>
      <c r="AF374" s="430">
        <v>0</v>
      </c>
      <c r="AG374" s="430">
        <v>0</v>
      </c>
      <c r="AH374" s="430">
        <v>0</v>
      </c>
      <c r="AI374" s="430">
        <v>0</v>
      </c>
      <c r="AJ374" s="430">
        <v>0</v>
      </c>
      <c r="AK374" s="430">
        <v>0</v>
      </c>
      <c r="AL374" s="430">
        <v>0</v>
      </c>
      <c r="AM374" s="430">
        <v>0</v>
      </c>
      <c r="AN374" s="135" t="s">
        <v>1366</v>
      </c>
      <c r="AO374" s="156"/>
    </row>
    <row r="375" spans="1:118" s="434" customFormat="1" ht="43.5">
      <c r="A375" s="135">
        <v>5</v>
      </c>
      <c r="B375" s="135">
        <v>314</v>
      </c>
      <c r="C375" s="200" t="s">
        <v>1373</v>
      </c>
      <c r="D375" s="140"/>
      <c r="E375" s="135" t="s">
        <v>1374</v>
      </c>
      <c r="F375" s="135" t="s">
        <v>877</v>
      </c>
      <c r="G375" s="135" t="s">
        <v>1056</v>
      </c>
      <c r="H375" s="431" t="s">
        <v>490</v>
      </c>
      <c r="I375" s="432" t="s">
        <v>1338</v>
      </c>
      <c r="J375" s="433">
        <v>17.8691</v>
      </c>
      <c r="K375" s="433">
        <v>102.7169</v>
      </c>
      <c r="L375" s="135">
        <v>2</v>
      </c>
      <c r="M375" s="135">
        <v>7</v>
      </c>
      <c r="N375" s="135">
        <v>18</v>
      </c>
      <c r="O375" s="140">
        <v>0</v>
      </c>
      <c r="P375" s="327">
        <v>0</v>
      </c>
      <c r="Q375" s="327">
        <v>0</v>
      </c>
      <c r="R375" s="140">
        <v>0</v>
      </c>
      <c r="S375" s="135">
        <v>4</v>
      </c>
      <c r="T375" s="135">
        <v>4</v>
      </c>
      <c r="U375" s="135">
        <v>1</v>
      </c>
      <c r="V375" s="135">
        <v>4</v>
      </c>
      <c r="W375" s="135">
        <v>1</v>
      </c>
      <c r="X375" s="135">
        <v>1</v>
      </c>
      <c r="Y375" s="135">
        <v>1</v>
      </c>
      <c r="Z375" s="135">
        <v>1</v>
      </c>
      <c r="AA375" s="135">
        <v>1</v>
      </c>
      <c r="AB375" s="135">
        <v>1</v>
      </c>
      <c r="AC375" s="141">
        <v>2559</v>
      </c>
      <c r="AD375" s="430">
        <v>5</v>
      </c>
      <c r="AE375" s="430">
        <v>0</v>
      </c>
      <c r="AF375" s="430">
        <v>5</v>
      </c>
      <c r="AG375" s="430">
        <v>0</v>
      </c>
      <c r="AH375" s="430">
        <v>0</v>
      </c>
      <c r="AI375" s="430">
        <v>0</v>
      </c>
      <c r="AJ375" s="430">
        <v>0</v>
      </c>
      <c r="AK375" s="430">
        <v>0</v>
      </c>
      <c r="AL375" s="430">
        <v>0</v>
      </c>
      <c r="AM375" s="430">
        <v>0</v>
      </c>
      <c r="AN375" s="135" t="s">
        <v>1366</v>
      </c>
      <c r="AO375" s="156"/>
    </row>
    <row r="376" spans="1:118" s="434" customFormat="1" ht="21.75">
      <c r="A376" s="135">
        <v>5</v>
      </c>
      <c r="B376" s="135">
        <v>315</v>
      </c>
      <c r="C376" s="200" t="s">
        <v>1386</v>
      </c>
      <c r="D376" s="140" t="s">
        <v>1363</v>
      </c>
      <c r="E376" s="135" t="s">
        <v>1364</v>
      </c>
      <c r="F376" s="135" t="s">
        <v>1365</v>
      </c>
      <c r="G376" s="135" t="s">
        <v>1056</v>
      </c>
      <c r="H376" s="431" t="s">
        <v>490</v>
      </c>
      <c r="I376" s="432" t="s">
        <v>915</v>
      </c>
      <c r="J376" s="433">
        <v>18.057256238853</v>
      </c>
      <c r="K376" s="433">
        <v>103.15104097707137</v>
      </c>
      <c r="L376" s="135">
        <v>2</v>
      </c>
      <c r="M376" s="135">
        <v>7</v>
      </c>
      <c r="N376" s="135">
        <v>18</v>
      </c>
      <c r="O376" s="140">
        <v>0</v>
      </c>
      <c r="P376" s="327">
        <v>0</v>
      </c>
      <c r="Q376" s="327">
        <v>0</v>
      </c>
      <c r="R376" s="140">
        <v>0</v>
      </c>
      <c r="S376" s="135">
        <v>1</v>
      </c>
      <c r="T376" s="135">
        <v>4</v>
      </c>
      <c r="U376" s="135">
        <v>1</v>
      </c>
      <c r="V376" s="135">
        <v>4</v>
      </c>
      <c r="W376" s="135">
        <v>1</v>
      </c>
      <c r="X376" s="135">
        <v>1</v>
      </c>
      <c r="Y376" s="135">
        <v>1</v>
      </c>
      <c r="Z376" s="135">
        <v>1</v>
      </c>
      <c r="AA376" s="135">
        <v>1</v>
      </c>
      <c r="AB376" s="135">
        <v>1</v>
      </c>
      <c r="AC376" s="141">
        <v>2560</v>
      </c>
      <c r="AD376" s="430">
        <v>0.5</v>
      </c>
      <c r="AE376" s="430">
        <v>0</v>
      </c>
      <c r="AF376" s="430">
        <v>0</v>
      </c>
      <c r="AG376" s="430">
        <v>0</v>
      </c>
      <c r="AH376" s="430">
        <v>0.5</v>
      </c>
      <c r="AI376" s="430">
        <v>0</v>
      </c>
      <c r="AJ376" s="430">
        <v>0</v>
      </c>
      <c r="AK376" s="430">
        <v>0</v>
      </c>
      <c r="AL376" s="430">
        <v>0</v>
      </c>
      <c r="AM376" s="430">
        <v>0</v>
      </c>
      <c r="AN376" s="135" t="s">
        <v>1366</v>
      </c>
      <c r="AO376" s="156"/>
    </row>
    <row r="377" spans="1:118" s="434" customFormat="1" ht="21.75">
      <c r="A377" s="135">
        <v>5</v>
      </c>
      <c r="B377" s="135">
        <v>316</v>
      </c>
      <c r="C377" s="200" t="s">
        <v>1387</v>
      </c>
      <c r="D377" s="140" t="s">
        <v>1363</v>
      </c>
      <c r="E377" s="135" t="s">
        <v>1364</v>
      </c>
      <c r="F377" s="135" t="s">
        <v>1365</v>
      </c>
      <c r="G377" s="135" t="s">
        <v>1056</v>
      </c>
      <c r="H377" s="431" t="s">
        <v>490</v>
      </c>
      <c r="I377" s="432" t="s">
        <v>915</v>
      </c>
      <c r="J377" s="433">
        <v>18.057256238853</v>
      </c>
      <c r="K377" s="433">
        <v>103.15104097707137</v>
      </c>
      <c r="L377" s="135">
        <v>2</v>
      </c>
      <c r="M377" s="135">
        <v>7</v>
      </c>
      <c r="N377" s="135">
        <v>18</v>
      </c>
      <c r="O377" s="140">
        <v>0</v>
      </c>
      <c r="P377" s="327">
        <v>0</v>
      </c>
      <c r="Q377" s="327">
        <v>0</v>
      </c>
      <c r="R377" s="140">
        <v>0</v>
      </c>
      <c r="S377" s="135">
        <v>1</v>
      </c>
      <c r="T377" s="135">
        <v>4</v>
      </c>
      <c r="U377" s="135">
        <v>1</v>
      </c>
      <c r="V377" s="135">
        <v>4</v>
      </c>
      <c r="W377" s="135">
        <v>1</v>
      </c>
      <c r="X377" s="135">
        <v>1</v>
      </c>
      <c r="Y377" s="135">
        <v>1</v>
      </c>
      <c r="Z377" s="135">
        <v>1</v>
      </c>
      <c r="AA377" s="135">
        <v>1</v>
      </c>
      <c r="AB377" s="135">
        <v>1</v>
      </c>
      <c r="AC377" s="141">
        <v>2560</v>
      </c>
      <c r="AD377" s="430">
        <v>2</v>
      </c>
      <c r="AE377" s="430">
        <v>0</v>
      </c>
      <c r="AF377" s="430">
        <v>0</v>
      </c>
      <c r="AG377" s="430">
        <v>0</v>
      </c>
      <c r="AH377" s="430">
        <v>2</v>
      </c>
      <c r="AI377" s="430">
        <v>0</v>
      </c>
      <c r="AJ377" s="430">
        <v>0</v>
      </c>
      <c r="AK377" s="430">
        <v>0</v>
      </c>
      <c r="AL377" s="430">
        <v>0</v>
      </c>
      <c r="AM377" s="430">
        <v>0</v>
      </c>
      <c r="AN377" s="135" t="s">
        <v>1366</v>
      </c>
      <c r="AO377" s="156"/>
    </row>
    <row r="378" spans="1:118" s="434" customFormat="1" ht="21.75">
      <c r="A378" s="135">
        <v>5</v>
      </c>
      <c r="B378" s="135">
        <v>317</v>
      </c>
      <c r="C378" s="200" t="s">
        <v>1388</v>
      </c>
      <c r="D378" s="140" t="s">
        <v>1363</v>
      </c>
      <c r="E378" s="135" t="s">
        <v>1364</v>
      </c>
      <c r="F378" s="135" t="s">
        <v>1365</v>
      </c>
      <c r="G378" s="135" t="s">
        <v>1056</v>
      </c>
      <c r="H378" s="431" t="s">
        <v>490</v>
      </c>
      <c r="I378" s="432" t="s">
        <v>915</v>
      </c>
      <c r="J378" s="433">
        <v>18.057256238853</v>
      </c>
      <c r="K378" s="433">
        <v>103.15104097707137</v>
      </c>
      <c r="L378" s="135">
        <v>2</v>
      </c>
      <c r="M378" s="135">
        <v>7</v>
      </c>
      <c r="N378" s="135">
        <v>18</v>
      </c>
      <c r="O378" s="140">
        <v>0</v>
      </c>
      <c r="P378" s="327">
        <v>0</v>
      </c>
      <c r="Q378" s="327">
        <v>0</v>
      </c>
      <c r="R378" s="140">
        <v>0</v>
      </c>
      <c r="S378" s="135">
        <v>1</v>
      </c>
      <c r="T378" s="135">
        <v>4</v>
      </c>
      <c r="U378" s="135">
        <v>1</v>
      </c>
      <c r="V378" s="135">
        <v>4</v>
      </c>
      <c r="W378" s="135">
        <v>1</v>
      </c>
      <c r="X378" s="135">
        <v>1</v>
      </c>
      <c r="Y378" s="135">
        <v>1</v>
      </c>
      <c r="Z378" s="135">
        <v>1</v>
      </c>
      <c r="AA378" s="135">
        <v>1</v>
      </c>
      <c r="AB378" s="135">
        <v>1</v>
      </c>
      <c r="AC378" s="141">
        <v>2560</v>
      </c>
      <c r="AD378" s="430">
        <v>0.3</v>
      </c>
      <c r="AE378" s="430">
        <v>0</v>
      </c>
      <c r="AF378" s="430">
        <v>0</v>
      </c>
      <c r="AG378" s="430">
        <v>0</v>
      </c>
      <c r="AH378" s="430">
        <v>0.3</v>
      </c>
      <c r="AI378" s="430">
        <v>0</v>
      </c>
      <c r="AJ378" s="430">
        <v>0</v>
      </c>
      <c r="AK378" s="430">
        <v>0</v>
      </c>
      <c r="AL378" s="430">
        <v>0</v>
      </c>
      <c r="AM378" s="430">
        <v>0</v>
      </c>
      <c r="AN378" s="135" t="s">
        <v>1366</v>
      </c>
      <c r="AO378" s="156"/>
    </row>
    <row r="379" spans="1:118" s="434" customFormat="1" ht="43.5">
      <c r="A379" s="135">
        <v>5</v>
      </c>
      <c r="B379" s="135">
        <v>318</v>
      </c>
      <c r="C379" s="200" t="s">
        <v>1396</v>
      </c>
      <c r="D379" s="140" t="s">
        <v>1363</v>
      </c>
      <c r="E379" s="135" t="s">
        <v>1397</v>
      </c>
      <c r="F379" s="135" t="s">
        <v>1365</v>
      </c>
      <c r="G379" s="135" t="s">
        <v>1056</v>
      </c>
      <c r="H379" s="431" t="s">
        <v>490</v>
      </c>
      <c r="I379" s="432" t="s">
        <v>915</v>
      </c>
      <c r="J379" s="433">
        <v>17.826599999999999</v>
      </c>
      <c r="K379" s="433">
        <v>102.69240000000001</v>
      </c>
      <c r="L379" s="135">
        <v>2</v>
      </c>
      <c r="M379" s="135">
        <v>7</v>
      </c>
      <c r="N379" s="135">
        <v>18</v>
      </c>
      <c r="O379" s="140">
        <v>0</v>
      </c>
      <c r="P379" s="327">
        <v>0</v>
      </c>
      <c r="Q379" s="327">
        <v>0</v>
      </c>
      <c r="R379" s="140">
        <v>0</v>
      </c>
      <c r="S379" s="135">
        <v>1</v>
      </c>
      <c r="T379" s="135">
        <v>4</v>
      </c>
      <c r="U379" s="135">
        <v>1</v>
      </c>
      <c r="V379" s="135">
        <v>4</v>
      </c>
      <c r="W379" s="135">
        <v>1</v>
      </c>
      <c r="X379" s="135">
        <v>1</v>
      </c>
      <c r="Y379" s="135">
        <v>1</v>
      </c>
      <c r="Z379" s="135">
        <v>1</v>
      </c>
      <c r="AA379" s="135">
        <v>1</v>
      </c>
      <c r="AB379" s="135">
        <v>1</v>
      </c>
      <c r="AC379" s="141">
        <v>2561</v>
      </c>
      <c r="AD379" s="430">
        <v>1</v>
      </c>
      <c r="AE379" s="430">
        <v>0</v>
      </c>
      <c r="AF379" s="430">
        <v>0</v>
      </c>
      <c r="AG379" s="430">
        <v>0</v>
      </c>
      <c r="AH379" s="430">
        <v>0</v>
      </c>
      <c r="AI379" s="430">
        <v>1</v>
      </c>
      <c r="AJ379" s="430">
        <v>0</v>
      </c>
      <c r="AK379" s="430">
        <v>0</v>
      </c>
      <c r="AL379" s="430">
        <v>0</v>
      </c>
      <c r="AM379" s="430">
        <v>0</v>
      </c>
      <c r="AN379" s="135" t="s">
        <v>1366</v>
      </c>
      <c r="AO379" s="156"/>
    </row>
    <row r="380" spans="1:118" s="434" customFormat="1" ht="21.75">
      <c r="A380" s="135"/>
      <c r="B380" s="135"/>
      <c r="C380" s="200"/>
      <c r="D380" s="140"/>
      <c r="E380" s="135"/>
      <c r="F380" s="135"/>
      <c r="G380" s="135"/>
      <c r="H380" s="431"/>
      <c r="I380" s="432"/>
      <c r="J380" s="135"/>
      <c r="K380" s="135"/>
      <c r="L380" s="433"/>
      <c r="M380" s="433"/>
      <c r="N380" s="135"/>
      <c r="O380" s="135"/>
      <c r="P380" s="135"/>
      <c r="Q380" s="140"/>
      <c r="R380" s="327"/>
      <c r="S380" s="327"/>
      <c r="T380" s="140"/>
      <c r="U380" s="135"/>
      <c r="V380" s="135"/>
      <c r="W380" s="135"/>
      <c r="X380" s="135"/>
      <c r="Y380" s="135"/>
      <c r="Z380" s="135"/>
      <c r="AA380" s="135"/>
      <c r="AB380" s="135"/>
      <c r="AC380" s="135"/>
      <c r="AD380" s="430"/>
      <c r="AE380" s="430"/>
      <c r="AF380" s="430"/>
      <c r="AG380" s="430"/>
      <c r="AH380" s="430"/>
      <c r="AI380" s="430"/>
      <c r="AJ380" s="430"/>
      <c r="AK380" s="430"/>
      <c r="AL380" s="430"/>
      <c r="AM380" s="430"/>
      <c r="AN380" s="444"/>
      <c r="AO380" s="474"/>
      <c r="AP380" s="445"/>
      <c r="AQ380" s="135"/>
    </row>
    <row r="381" spans="1:118" s="232" customFormat="1" ht="21.75">
      <c r="A381" s="222"/>
      <c r="B381" s="249"/>
      <c r="C381" s="409" t="s">
        <v>1512</v>
      </c>
      <c r="D381" s="257"/>
      <c r="E381" s="257"/>
      <c r="F381" s="257"/>
      <c r="G381" s="257"/>
      <c r="H381" s="222"/>
      <c r="I381" s="222"/>
      <c r="J381" s="257"/>
      <c r="K381" s="257"/>
      <c r="L381" s="257"/>
      <c r="M381" s="257"/>
      <c r="N381" s="257"/>
      <c r="O381" s="319"/>
      <c r="P381" s="319"/>
      <c r="Q381" s="320"/>
      <c r="R381" s="319"/>
      <c r="S381" s="251"/>
      <c r="T381" s="251"/>
      <c r="U381" s="251"/>
      <c r="V381" s="251"/>
      <c r="W381" s="251"/>
      <c r="X381" s="251"/>
      <c r="Y381" s="251"/>
      <c r="Z381" s="251"/>
      <c r="AA381" s="251"/>
      <c r="AB381" s="251"/>
      <c r="AC381" s="251"/>
      <c r="AD381" s="430"/>
      <c r="AE381" s="430"/>
      <c r="AF381" s="430"/>
      <c r="AG381" s="430"/>
      <c r="AH381" s="430"/>
      <c r="AI381" s="430"/>
      <c r="AJ381" s="430"/>
      <c r="AK381" s="430"/>
      <c r="AL381" s="430"/>
      <c r="AM381" s="430"/>
      <c r="AN381" s="251"/>
      <c r="AO381" s="251"/>
      <c r="AP381" s="252"/>
      <c r="AQ381" s="252"/>
      <c r="AR381" s="252"/>
      <c r="AS381" s="252"/>
      <c r="AT381" s="252"/>
      <c r="AU381" s="252"/>
      <c r="AV381" s="252"/>
      <c r="AW381" s="252"/>
      <c r="AX381" s="252"/>
      <c r="AY381" s="252"/>
      <c r="AZ381" s="252"/>
      <c r="BA381" s="252"/>
      <c r="BB381" s="252"/>
      <c r="BC381" s="252"/>
      <c r="BD381" s="252"/>
      <c r="BE381" s="252"/>
      <c r="BF381" s="252"/>
      <c r="BG381" s="252"/>
      <c r="BH381" s="252"/>
      <c r="BI381" s="252"/>
      <c r="BJ381" s="252"/>
      <c r="BK381" s="252"/>
      <c r="BL381" s="252"/>
      <c r="BM381" s="252"/>
      <c r="BN381" s="252"/>
      <c r="BO381" s="252"/>
      <c r="BP381" s="252"/>
      <c r="BQ381" s="252"/>
      <c r="BR381" s="252"/>
      <c r="BS381" s="252"/>
      <c r="BT381" s="252"/>
      <c r="BU381" s="252"/>
      <c r="BV381" s="252"/>
      <c r="BW381" s="252"/>
      <c r="BX381" s="252"/>
      <c r="BY381" s="252"/>
      <c r="BZ381" s="252"/>
      <c r="CA381" s="252"/>
      <c r="CB381" s="252"/>
      <c r="CC381" s="252"/>
      <c r="CD381" s="252"/>
      <c r="CE381" s="252"/>
      <c r="CF381" s="252"/>
      <c r="CG381" s="252"/>
      <c r="CH381" s="252"/>
      <c r="CI381" s="252"/>
      <c r="CJ381" s="252"/>
      <c r="CK381" s="252"/>
      <c r="CL381" s="252"/>
      <c r="CM381" s="252"/>
      <c r="CN381" s="252"/>
      <c r="CO381" s="252"/>
      <c r="CP381" s="252"/>
      <c r="CV381" s="226"/>
      <c r="CW381" s="227"/>
      <c r="CX381" s="227"/>
      <c r="CY381" s="227"/>
      <c r="CZ381" s="227"/>
      <c r="DA381" s="227"/>
      <c r="DB381" s="227"/>
      <c r="DC381" s="227"/>
      <c r="DD381" s="227"/>
      <c r="DE381" s="253"/>
      <c r="DF381" s="253"/>
      <c r="DG381" s="253"/>
      <c r="DH381" s="253"/>
      <c r="DI381" s="253"/>
      <c r="DJ381" s="227"/>
      <c r="DK381" s="227"/>
      <c r="DL381" s="258"/>
      <c r="DM381" s="253"/>
      <c r="DN381" s="259"/>
    </row>
    <row r="382" spans="1:118" s="261" customFormat="1" ht="21.75">
      <c r="A382" s="219">
        <v>5</v>
      </c>
      <c r="B382" s="220" t="s">
        <v>1643</v>
      </c>
      <c r="C382" s="233" t="s">
        <v>950</v>
      </c>
      <c r="D382" s="251" t="s">
        <v>946</v>
      </c>
      <c r="E382" s="251" t="s">
        <v>913</v>
      </c>
      <c r="F382" s="251" t="s">
        <v>877</v>
      </c>
      <c r="G382" s="223" t="s">
        <v>914</v>
      </c>
      <c r="H382" s="220" t="s">
        <v>490</v>
      </c>
      <c r="I382" s="220" t="s">
        <v>915</v>
      </c>
      <c r="J382" s="219" t="s">
        <v>947</v>
      </c>
      <c r="K382" s="219" t="s">
        <v>948</v>
      </c>
      <c r="L382" s="251">
        <v>2</v>
      </c>
      <c r="M382" s="251">
        <v>7</v>
      </c>
      <c r="N382" s="251">
        <v>18</v>
      </c>
      <c r="O382" s="321">
        <v>0</v>
      </c>
      <c r="P382" s="321">
        <v>0</v>
      </c>
      <c r="Q382" s="322">
        <v>0</v>
      </c>
      <c r="R382" s="321">
        <v>0</v>
      </c>
      <c r="S382" s="380">
        <v>1</v>
      </c>
      <c r="T382" s="381">
        <v>4</v>
      </c>
      <c r="U382" s="251">
        <v>1</v>
      </c>
      <c r="V382" s="381">
        <v>4</v>
      </c>
      <c r="W382" s="251">
        <v>1</v>
      </c>
      <c r="X382" s="251">
        <v>1</v>
      </c>
      <c r="Y382" s="251">
        <v>1</v>
      </c>
      <c r="Z382" s="251">
        <v>1</v>
      </c>
      <c r="AA382" s="251">
        <v>1</v>
      </c>
      <c r="AB382" s="251">
        <v>1</v>
      </c>
      <c r="AC382" s="234">
        <v>2558</v>
      </c>
      <c r="AD382" s="430">
        <f t="shared" ref="AD382:AD400" si="17">SUM(AE382:AK382)</f>
        <v>3</v>
      </c>
      <c r="AE382" s="430">
        <v>3</v>
      </c>
      <c r="AF382" s="430">
        <v>0</v>
      </c>
      <c r="AG382" s="430">
        <v>0</v>
      </c>
      <c r="AH382" s="430">
        <v>0</v>
      </c>
      <c r="AI382" s="430">
        <v>0</v>
      </c>
      <c r="AJ382" s="430">
        <v>0</v>
      </c>
      <c r="AK382" s="430">
        <v>0</v>
      </c>
      <c r="AL382" s="430">
        <v>0</v>
      </c>
      <c r="AM382" s="430">
        <v>0</v>
      </c>
      <c r="AN382" s="251" t="s">
        <v>916</v>
      </c>
      <c r="AO382" s="223"/>
    </row>
    <row r="383" spans="1:118" s="261" customFormat="1" ht="21.75">
      <c r="A383" s="219">
        <v>5</v>
      </c>
      <c r="B383" s="220" t="s">
        <v>1644</v>
      </c>
      <c r="C383" s="233" t="s">
        <v>951</v>
      </c>
      <c r="D383" s="251" t="s">
        <v>946</v>
      </c>
      <c r="E383" s="251" t="s">
        <v>913</v>
      </c>
      <c r="F383" s="251" t="s">
        <v>877</v>
      </c>
      <c r="G383" s="223" t="s">
        <v>914</v>
      </c>
      <c r="H383" s="220" t="s">
        <v>490</v>
      </c>
      <c r="I383" s="220" t="s">
        <v>915</v>
      </c>
      <c r="J383" s="219" t="s">
        <v>947</v>
      </c>
      <c r="K383" s="219" t="s">
        <v>948</v>
      </c>
      <c r="L383" s="251">
        <v>2</v>
      </c>
      <c r="M383" s="251">
        <v>7</v>
      </c>
      <c r="N383" s="251">
        <v>18</v>
      </c>
      <c r="O383" s="321">
        <v>0</v>
      </c>
      <c r="P383" s="321">
        <v>0</v>
      </c>
      <c r="Q383" s="322">
        <v>0</v>
      </c>
      <c r="R383" s="321">
        <v>0</v>
      </c>
      <c r="S383" s="380">
        <v>1</v>
      </c>
      <c r="T383" s="381">
        <v>4</v>
      </c>
      <c r="U383" s="251">
        <v>1</v>
      </c>
      <c r="V383" s="381">
        <v>4</v>
      </c>
      <c r="W383" s="251">
        <v>1</v>
      </c>
      <c r="X383" s="251">
        <v>1</v>
      </c>
      <c r="Y383" s="251">
        <v>1</v>
      </c>
      <c r="Z383" s="251">
        <v>1</v>
      </c>
      <c r="AA383" s="251">
        <v>1</v>
      </c>
      <c r="AB383" s="251">
        <v>1</v>
      </c>
      <c r="AC383" s="234">
        <v>2558</v>
      </c>
      <c r="AD383" s="430">
        <f t="shared" si="17"/>
        <v>0.35</v>
      </c>
      <c r="AE383" s="430">
        <v>0.35</v>
      </c>
      <c r="AF383" s="430">
        <v>0</v>
      </c>
      <c r="AG383" s="430">
        <v>0</v>
      </c>
      <c r="AH383" s="430">
        <v>0</v>
      </c>
      <c r="AI383" s="430">
        <v>0</v>
      </c>
      <c r="AJ383" s="430">
        <v>0</v>
      </c>
      <c r="AK383" s="430">
        <v>0</v>
      </c>
      <c r="AL383" s="430">
        <v>0</v>
      </c>
      <c r="AM383" s="430">
        <v>0</v>
      </c>
      <c r="AN383" s="251" t="s">
        <v>916</v>
      </c>
      <c r="AO383" s="223"/>
    </row>
    <row r="384" spans="1:118" s="261" customFormat="1" ht="21.75">
      <c r="A384" s="219">
        <v>5</v>
      </c>
      <c r="B384" s="220" t="s">
        <v>1645</v>
      </c>
      <c r="C384" s="233" t="s">
        <v>952</v>
      </c>
      <c r="D384" s="251" t="s">
        <v>946</v>
      </c>
      <c r="E384" s="251" t="s">
        <v>913</v>
      </c>
      <c r="F384" s="251" t="s">
        <v>877</v>
      </c>
      <c r="G384" s="223" t="s">
        <v>914</v>
      </c>
      <c r="H384" s="220" t="s">
        <v>490</v>
      </c>
      <c r="I384" s="220" t="s">
        <v>915</v>
      </c>
      <c r="J384" s="219" t="s">
        <v>947</v>
      </c>
      <c r="K384" s="219" t="s">
        <v>948</v>
      </c>
      <c r="L384" s="251">
        <v>2</v>
      </c>
      <c r="M384" s="251">
        <v>7</v>
      </c>
      <c r="N384" s="251">
        <v>18</v>
      </c>
      <c r="O384" s="321">
        <v>0</v>
      </c>
      <c r="P384" s="321">
        <v>0</v>
      </c>
      <c r="Q384" s="322">
        <v>0</v>
      </c>
      <c r="R384" s="321">
        <v>0</v>
      </c>
      <c r="S384" s="380">
        <v>1</v>
      </c>
      <c r="T384" s="381">
        <v>4</v>
      </c>
      <c r="U384" s="251">
        <v>1</v>
      </c>
      <c r="V384" s="381">
        <v>4</v>
      </c>
      <c r="W384" s="251">
        <v>1</v>
      </c>
      <c r="X384" s="251">
        <v>1</v>
      </c>
      <c r="Y384" s="251">
        <v>1</v>
      </c>
      <c r="Z384" s="251">
        <v>1</v>
      </c>
      <c r="AA384" s="251">
        <v>1</v>
      </c>
      <c r="AB384" s="251">
        <v>1</v>
      </c>
      <c r="AC384" s="234">
        <v>2558</v>
      </c>
      <c r="AD384" s="430">
        <f t="shared" si="17"/>
        <v>0.15</v>
      </c>
      <c r="AE384" s="430">
        <v>0.15</v>
      </c>
      <c r="AF384" s="430">
        <v>0</v>
      </c>
      <c r="AG384" s="430">
        <v>0</v>
      </c>
      <c r="AH384" s="430">
        <v>0</v>
      </c>
      <c r="AI384" s="430">
        <v>0</v>
      </c>
      <c r="AJ384" s="430">
        <v>0</v>
      </c>
      <c r="AK384" s="430">
        <v>0</v>
      </c>
      <c r="AL384" s="430">
        <v>0</v>
      </c>
      <c r="AM384" s="430">
        <v>0</v>
      </c>
      <c r="AN384" s="251" t="s">
        <v>916</v>
      </c>
      <c r="AO384" s="223"/>
    </row>
    <row r="385" spans="1:41" s="255" customFormat="1" ht="43.5">
      <c r="A385" s="219" t="s">
        <v>900</v>
      </c>
      <c r="B385" s="220" t="s">
        <v>1646</v>
      </c>
      <c r="C385" s="235" t="s">
        <v>953</v>
      </c>
      <c r="D385" s="251" t="s">
        <v>954</v>
      </c>
      <c r="E385" s="251" t="s">
        <v>937</v>
      </c>
      <c r="F385" s="251" t="s">
        <v>938</v>
      </c>
      <c r="G385" s="223" t="s">
        <v>914</v>
      </c>
      <c r="H385" s="220" t="s">
        <v>490</v>
      </c>
      <c r="I385" s="220" t="s">
        <v>915</v>
      </c>
      <c r="J385" s="219" t="s">
        <v>947</v>
      </c>
      <c r="K385" s="219" t="s">
        <v>948</v>
      </c>
      <c r="L385" s="251">
        <v>2</v>
      </c>
      <c r="M385" s="251">
        <v>7</v>
      </c>
      <c r="N385" s="251">
        <v>18</v>
      </c>
      <c r="O385" s="321">
        <v>0</v>
      </c>
      <c r="P385" s="321">
        <v>0</v>
      </c>
      <c r="Q385" s="322">
        <v>0</v>
      </c>
      <c r="R385" s="321">
        <v>0</v>
      </c>
      <c r="S385" s="251">
        <v>1</v>
      </c>
      <c r="T385" s="381">
        <v>4</v>
      </c>
      <c r="U385" s="251">
        <v>1</v>
      </c>
      <c r="V385" s="381">
        <v>4</v>
      </c>
      <c r="W385" s="251">
        <v>1</v>
      </c>
      <c r="X385" s="251">
        <v>1</v>
      </c>
      <c r="Y385" s="251">
        <v>1</v>
      </c>
      <c r="Z385" s="251">
        <v>1</v>
      </c>
      <c r="AA385" s="251">
        <v>1</v>
      </c>
      <c r="AB385" s="251">
        <v>1</v>
      </c>
      <c r="AC385" s="262">
        <v>2559</v>
      </c>
      <c r="AD385" s="430">
        <f t="shared" si="17"/>
        <v>0.8</v>
      </c>
      <c r="AE385" s="430">
        <v>0</v>
      </c>
      <c r="AF385" s="430">
        <v>0.8</v>
      </c>
      <c r="AG385" s="430">
        <v>0</v>
      </c>
      <c r="AH385" s="430">
        <v>0</v>
      </c>
      <c r="AI385" s="430">
        <v>0</v>
      </c>
      <c r="AJ385" s="430">
        <v>0</v>
      </c>
      <c r="AK385" s="430">
        <v>0</v>
      </c>
      <c r="AL385" s="430">
        <v>0</v>
      </c>
      <c r="AM385" s="430">
        <v>0</v>
      </c>
      <c r="AN385" s="251" t="s">
        <v>916</v>
      </c>
      <c r="AO385" s="223"/>
    </row>
    <row r="386" spans="1:41" s="255" customFormat="1" ht="43.5">
      <c r="A386" s="219" t="s">
        <v>900</v>
      </c>
      <c r="B386" s="220" t="s">
        <v>1647</v>
      </c>
      <c r="C386" s="235" t="s">
        <v>955</v>
      </c>
      <c r="D386" s="251" t="s">
        <v>946</v>
      </c>
      <c r="E386" s="251" t="s">
        <v>913</v>
      </c>
      <c r="F386" s="251" t="s">
        <v>877</v>
      </c>
      <c r="G386" s="223" t="s">
        <v>914</v>
      </c>
      <c r="H386" s="220" t="s">
        <v>490</v>
      </c>
      <c r="I386" s="220" t="s">
        <v>915</v>
      </c>
      <c r="J386" s="219" t="s">
        <v>947</v>
      </c>
      <c r="K386" s="219" t="s">
        <v>948</v>
      </c>
      <c r="L386" s="251">
        <v>2</v>
      </c>
      <c r="M386" s="251">
        <v>7</v>
      </c>
      <c r="N386" s="251">
        <v>18</v>
      </c>
      <c r="O386" s="321">
        <v>0</v>
      </c>
      <c r="P386" s="321">
        <v>0</v>
      </c>
      <c r="Q386" s="322">
        <v>0</v>
      </c>
      <c r="R386" s="321">
        <v>0</v>
      </c>
      <c r="S386" s="380">
        <v>1</v>
      </c>
      <c r="T386" s="380">
        <v>4</v>
      </c>
      <c r="U386" s="380">
        <v>1</v>
      </c>
      <c r="V386" s="381">
        <v>4</v>
      </c>
      <c r="W386" s="251">
        <v>1</v>
      </c>
      <c r="X386" s="251">
        <v>1</v>
      </c>
      <c r="Y386" s="380">
        <v>1</v>
      </c>
      <c r="Z386" s="380">
        <v>1</v>
      </c>
      <c r="AA386" s="380">
        <v>1</v>
      </c>
      <c r="AB386" s="380">
        <v>1</v>
      </c>
      <c r="AC386" s="234">
        <v>2560</v>
      </c>
      <c r="AD386" s="430">
        <f t="shared" si="17"/>
        <v>6.4</v>
      </c>
      <c r="AE386" s="430">
        <v>0</v>
      </c>
      <c r="AF386" s="430">
        <v>0</v>
      </c>
      <c r="AG386" s="430">
        <v>0</v>
      </c>
      <c r="AH386" s="430">
        <v>6.4</v>
      </c>
      <c r="AI386" s="430">
        <v>0</v>
      </c>
      <c r="AJ386" s="430">
        <v>0</v>
      </c>
      <c r="AK386" s="430">
        <v>0</v>
      </c>
      <c r="AL386" s="430">
        <v>0</v>
      </c>
      <c r="AM386" s="430">
        <v>0</v>
      </c>
      <c r="AN386" s="251" t="s">
        <v>916</v>
      </c>
      <c r="AO386" s="223"/>
    </row>
    <row r="387" spans="1:41" s="255" customFormat="1" ht="43.5">
      <c r="A387" s="219" t="s">
        <v>900</v>
      </c>
      <c r="B387" s="220" t="s">
        <v>1648</v>
      </c>
      <c r="C387" s="235" t="s">
        <v>956</v>
      </c>
      <c r="D387" s="251" t="s">
        <v>946</v>
      </c>
      <c r="E387" s="251" t="s">
        <v>913</v>
      </c>
      <c r="F387" s="251" t="s">
        <v>877</v>
      </c>
      <c r="G387" s="223" t="s">
        <v>914</v>
      </c>
      <c r="H387" s="220" t="s">
        <v>490</v>
      </c>
      <c r="I387" s="220" t="s">
        <v>915</v>
      </c>
      <c r="J387" s="219" t="s">
        <v>947</v>
      </c>
      <c r="K387" s="219" t="s">
        <v>948</v>
      </c>
      <c r="L387" s="251">
        <v>2</v>
      </c>
      <c r="M387" s="251">
        <v>7</v>
      </c>
      <c r="N387" s="251">
        <v>18</v>
      </c>
      <c r="O387" s="321">
        <v>0</v>
      </c>
      <c r="P387" s="321">
        <v>0</v>
      </c>
      <c r="Q387" s="322">
        <v>0</v>
      </c>
      <c r="R387" s="321">
        <v>0</v>
      </c>
      <c r="S387" s="251">
        <v>1</v>
      </c>
      <c r="T387" s="381">
        <v>4</v>
      </c>
      <c r="U387" s="251">
        <v>1</v>
      </c>
      <c r="V387" s="381">
        <v>4</v>
      </c>
      <c r="W387" s="251">
        <v>1</v>
      </c>
      <c r="X387" s="251">
        <v>1</v>
      </c>
      <c r="Y387" s="251">
        <v>1</v>
      </c>
      <c r="Z387" s="251">
        <v>1</v>
      </c>
      <c r="AA387" s="251">
        <v>1</v>
      </c>
      <c r="AB387" s="251">
        <v>1</v>
      </c>
      <c r="AC387" s="234">
        <v>2560</v>
      </c>
      <c r="AD387" s="430">
        <f t="shared" si="17"/>
        <v>5</v>
      </c>
      <c r="AE387" s="430">
        <v>0</v>
      </c>
      <c r="AF387" s="430">
        <v>0</v>
      </c>
      <c r="AG387" s="430">
        <v>0</v>
      </c>
      <c r="AH387" s="430">
        <v>5</v>
      </c>
      <c r="AI387" s="430">
        <v>0</v>
      </c>
      <c r="AJ387" s="430">
        <v>0</v>
      </c>
      <c r="AK387" s="430">
        <v>0</v>
      </c>
      <c r="AL387" s="430">
        <v>0</v>
      </c>
      <c r="AM387" s="430">
        <v>0</v>
      </c>
      <c r="AN387" s="251" t="s">
        <v>916</v>
      </c>
      <c r="AO387" s="223"/>
    </row>
    <row r="388" spans="1:41" s="255" customFormat="1" ht="21.75">
      <c r="A388" s="219">
        <v>5</v>
      </c>
      <c r="B388" s="220" t="s">
        <v>1649</v>
      </c>
      <c r="C388" s="262" t="s">
        <v>957</v>
      </c>
      <c r="D388" s="251" t="s">
        <v>946</v>
      </c>
      <c r="E388" s="251" t="s">
        <v>913</v>
      </c>
      <c r="F388" s="251" t="s">
        <v>877</v>
      </c>
      <c r="G388" s="223" t="s">
        <v>914</v>
      </c>
      <c r="H388" s="220" t="s">
        <v>490</v>
      </c>
      <c r="I388" s="220" t="s">
        <v>915</v>
      </c>
      <c r="J388" s="219" t="s">
        <v>947</v>
      </c>
      <c r="K388" s="219" t="s">
        <v>948</v>
      </c>
      <c r="L388" s="251">
        <v>2</v>
      </c>
      <c r="M388" s="251">
        <v>7</v>
      </c>
      <c r="N388" s="251">
        <v>18</v>
      </c>
      <c r="O388" s="321">
        <v>0</v>
      </c>
      <c r="P388" s="321">
        <v>0</v>
      </c>
      <c r="Q388" s="322">
        <v>0</v>
      </c>
      <c r="R388" s="321">
        <v>0</v>
      </c>
      <c r="S388" s="380">
        <v>1</v>
      </c>
      <c r="T388" s="381">
        <v>4</v>
      </c>
      <c r="U388" s="251">
        <v>1</v>
      </c>
      <c r="V388" s="381">
        <v>4</v>
      </c>
      <c r="W388" s="251">
        <v>1</v>
      </c>
      <c r="X388" s="251">
        <v>1</v>
      </c>
      <c r="Y388" s="251">
        <v>1</v>
      </c>
      <c r="Z388" s="251">
        <v>1</v>
      </c>
      <c r="AA388" s="251">
        <v>1</v>
      </c>
      <c r="AB388" s="251">
        <v>1</v>
      </c>
      <c r="AC388" s="234">
        <v>2560</v>
      </c>
      <c r="AD388" s="430">
        <f t="shared" si="17"/>
        <v>1.3</v>
      </c>
      <c r="AE388" s="430">
        <v>0</v>
      </c>
      <c r="AF388" s="430">
        <v>0</v>
      </c>
      <c r="AG388" s="430">
        <v>0</v>
      </c>
      <c r="AH388" s="430">
        <v>1.3</v>
      </c>
      <c r="AI388" s="430">
        <v>0</v>
      </c>
      <c r="AJ388" s="430">
        <v>0</v>
      </c>
      <c r="AK388" s="430">
        <v>0</v>
      </c>
      <c r="AL388" s="430">
        <v>0</v>
      </c>
      <c r="AM388" s="430">
        <v>0</v>
      </c>
      <c r="AN388" s="251" t="s">
        <v>916</v>
      </c>
      <c r="AO388" s="223"/>
    </row>
    <row r="389" spans="1:41" s="255" customFormat="1" ht="43.5">
      <c r="A389" s="219">
        <v>5</v>
      </c>
      <c r="B389" s="220" t="s">
        <v>1650</v>
      </c>
      <c r="C389" s="233" t="s">
        <v>1610</v>
      </c>
      <c r="D389" s="251" t="s">
        <v>946</v>
      </c>
      <c r="E389" s="251" t="s">
        <v>913</v>
      </c>
      <c r="F389" s="251" t="s">
        <v>877</v>
      </c>
      <c r="G389" s="223" t="s">
        <v>914</v>
      </c>
      <c r="H389" s="220" t="s">
        <v>490</v>
      </c>
      <c r="I389" s="220" t="s">
        <v>915</v>
      </c>
      <c r="J389" s="219" t="s">
        <v>947</v>
      </c>
      <c r="K389" s="219" t="s">
        <v>948</v>
      </c>
      <c r="L389" s="251">
        <v>2</v>
      </c>
      <c r="M389" s="251">
        <v>7</v>
      </c>
      <c r="N389" s="251">
        <v>18</v>
      </c>
      <c r="O389" s="321">
        <v>0</v>
      </c>
      <c r="P389" s="321">
        <v>0</v>
      </c>
      <c r="Q389" s="322">
        <v>0</v>
      </c>
      <c r="R389" s="321">
        <v>0</v>
      </c>
      <c r="S389" s="380">
        <v>1</v>
      </c>
      <c r="T389" s="381">
        <v>4</v>
      </c>
      <c r="U389" s="251">
        <v>1</v>
      </c>
      <c r="V389" s="381">
        <v>4</v>
      </c>
      <c r="W389" s="251">
        <v>1</v>
      </c>
      <c r="X389" s="251">
        <v>1</v>
      </c>
      <c r="Y389" s="251">
        <v>1</v>
      </c>
      <c r="Z389" s="251">
        <v>1</v>
      </c>
      <c r="AA389" s="251">
        <v>1</v>
      </c>
      <c r="AB389" s="251">
        <v>1</v>
      </c>
      <c r="AC389" s="234">
        <v>2560</v>
      </c>
      <c r="AD389" s="430">
        <f t="shared" si="17"/>
        <v>1.2</v>
      </c>
      <c r="AE389" s="430">
        <v>0</v>
      </c>
      <c r="AF389" s="430">
        <v>0</v>
      </c>
      <c r="AG389" s="430">
        <v>0</v>
      </c>
      <c r="AH389" s="430">
        <v>1.2</v>
      </c>
      <c r="AI389" s="430">
        <v>0</v>
      </c>
      <c r="AJ389" s="430">
        <v>0</v>
      </c>
      <c r="AK389" s="430">
        <v>0</v>
      </c>
      <c r="AL389" s="430">
        <v>0</v>
      </c>
      <c r="AM389" s="430">
        <v>0</v>
      </c>
      <c r="AN389" s="251" t="s">
        <v>916</v>
      </c>
      <c r="AO389" s="223"/>
    </row>
    <row r="390" spans="1:41" s="255" customFormat="1" ht="43.5">
      <c r="A390" s="219">
        <v>5</v>
      </c>
      <c r="B390" s="220" t="s">
        <v>1651</v>
      </c>
      <c r="C390" s="260" t="s">
        <v>958</v>
      </c>
      <c r="D390" s="251" t="s">
        <v>934</v>
      </c>
      <c r="E390" s="251" t="s">
        <v>934</v>
      </c>
      <c r="F390" s="251" t="s">
        <v>934</v>
      </c>
      <c r="G390" s="223" t="s">
        <v>914</v>
      </c>
      <c r="H390" s="220" t="s">
        <v>490</v>
      </c>
      <c r="I390" s="219" t="s">
        <v>915</v>
      </c>
      <c r="J390" s="223">
        <v>18.299399999999999</v>
      </c>
      <c r="K390" s="223">
        <v>103.9846</v>
      </c>
      <c r="L390" s="251">
        <v>2</v>
      </c>
      <c r="M390" s="251">
        <v>7</v>
      </c>
      <c r="N390" s="251">
        <v>18</v>
      </c>
      <c r="O390" s="321">
        <v>0</v>
      </c>
      <c r="P390" s="321">
        <v>0</v>
      </c>
      <c r="Q390" s="322">
        <v>0</v>
      </c>
      <c r="R390" s="321">
        <v>0</v>
      </c>
      <c r="S390" s="380">
        <v>1</v>
      </c>
      <c r="T390" s="381">
        <v>4</v>
      </c>
      <c r="U390" s="251">
        <v>1</v>
      </c>
      <c r="V390" s="381">
        <v>4</v>
      </c>
      <c r="W390" s="251">
        <v>1</v>
      </c>
      <c r="X390" s="251">
        <v>1</v>
      </c>
      <c r="Y390" s="251">
        <v>1</v>
      </c>
      <c r="Z390" s="251">
        <v>1</v>
      </c>
      <c r="AA390" s="251">
        <v>1</v>
      </c>
      <c r="AB390" s="251">
        <v>1</v>
      </c>
      <c r="AC390" s="262">
        <v>2561</v>
      </c>
      <c r="AD390" s="430">
        <f t="shared" si="17"/>
        <v>1.4</v>
      </c>
      <c r="AE390" s="430">
        <v>0</v>
      </c>
      <c r="AF390" s="430">
        <v>0</v>
      </c>
      <c r="AG390" s="430">
        <v>0</v>
      </c>
      <c r="AH390" s="430">
        <v>0</v>
      </c>
      <c r="AI390" s="430">
        <v>1.4</v>
      </c>
      <c r="AJ390" s="430">
        <v>0</v>
      </c>
      <c r="AK390" s="430">
        <v>0</v>
      </c>
      <c r="AL390" s="430">
        <v>0</v>
      </c>
      <c r="AM390" s="430">
        <v>0</v>
      </c>
      <c r="AN390" s="251" t="s">
        <v>916</v>
      </c>
      <c r="AO390" s="223"/>
    </row>
    <row r="391" spans="1:41" s="255" customFormat="1" ht="43.5">
      <c r="A391" s="219">
        <v>5</v>
      </c>
      <c r="B391" s="220" t="s">
        <v>1652</v>
      </c>
      <c r="C391" s="262" t="s">
        <v>959</v>
      </c>
      <c r="D391" s="251" t="s">
        <v>946</v>
      </c>
      <c r="E391" s="251" t="s">
        <v>913</v>
      </c>
      <c r="F391" s="251" t="s">
        <v>877</v>
      </c>
      <c r="G391" s="223" t="s">
        <v>914</v>
      </c>
      <c r="H391" s="220" t="s">
        <v>490</v>
      </c>
      <c r="I391" s="220" t="s">
        <v>915</v>
      </c>
      <c r="J391" s="219" t="s">
        <v>947</v>
      </c>
      <c r="K391" s="219" t="s">
        <v>948</v>
      </c>
      <c r="L391" s="251">
        <v>2</v>
      </c>
      <c r="M391" s="251">
        <v>7</v>
      </c>
      <c r="N391" s="251">
        <v>18</v>
      </c>
      <c r="O391" s="321">
        <v>0</v>
      </c>
      <c r="P391" s="321">
        <v>0</v>
      </c>
      <c r="Q391" s="322">
        <v>0</v>
      </c>
      <c r="R391" s="321">
        <v>0</v>
      </c>
      <c r="S391" s="380">
        <v>1</v>
      </c>
      <c r="T391" s="381">
        <v>4</v>
      </c>
      <c r="U391" s="251">
        <v>1</v>
      </c>
      <c r="V391" s="381">
        <v>4</v>
      </c>
      <c r="W391" s="251">
        <v>1</v>
      </c>
      <c r="X391" s="251">
        <v>1</v>
      </c>
      <c r="Y391" s="380">
        <v>1</v>
      </c>
      <c r="Z391" s="380">
        <v>1</v>
      </c>
      <c r="AA391" s="380">
        <v>1</v>
      </c>
      <c r="AB391" s="380">
        <v>1</v>
      </c>
      <c r="AC391" s="262">
        <v>2561</v>
      </c>
      <c r="AD391" s="430">
        <f t="shared" si="17"/>
        <v>1.8</v>
      </c>
      <c r="AE391" s="430">
        <v>0</v>
      </c>
      <c r="AF391" s="430">
        <v>0</v>
      </c>
      <c r="AG391" s="430">
        <v>0</v>
      </c>
      <c r="AH391" s="430">
        <v>0</v>
      </c>
      <c r="AI391" s="430">
        <v>1.8</v>
      </c>
      <c r="AJ391" s="430">
        <v>0</v>
      </c>
      <c r="AK391" s="430">
        <v>0</v>
      </c>
      <c r="AL391" s="430">
        <v>0</v>
      </c>
      <c r="AM391" s="430">
        <v>0</v>
      </c>
      <c r="AN391" s="251" t="s">
        <v>916</v>
      </c>
      <c r="AO391" s="223"/>
    </row>
    <row r="392" spans="1:41" s="255" customFormat="1" ht="43.5">
      <c r="A392" s="219" t="s">
        <v>900</v>
      </c>
      <c r="B392" s="220" t="s">
        <v>1653</v>
      </c>
      <c r="C392" s="235" t="s">
        <v>1611</v>
      </c>
      <c r="D392" s="251" t="s">
        <v>946</v>
      </c>
      <c r="E392" s="251" t="s">
        <v>913</v>
      </c>
      <c r="F392" s="251" t="s">
        <v>877</v>
      </c>
      <c r="G392" s="223" t="s">
        <v>914</v>
      </c>
      <c r="H392" s="220" t="s">
        <v>490</v>
      </c>
      <c r="I392" s="220" t="s">
        <v>915</v>
      </c>
      <c r="J392" s="219" t="s">
        <v>947</v>
      </c>
      <c r="K392" s="219" t="s">
        <v>948</v>
      </c>
      <c r="L392" s="251">
        <v>2</v>
      </c>
      <c r="M392" s="251">
        <v>7</v>
      </c>
      <c r="N392" s="251">
        <v>18</v>
      </c>
      <c r="O392" s="321">
        <v>0</v>
      </c>
      <c r="P392" s="321">
        <v>0</v>
      </c>
      <c r="Q392" s="322">
        <v>0</v>
      </c>
      <c r="R392" s="321">
        <v>0</v>
      </c>
      <c r="S392" s="251">
        <v>1</v>
      </c>
      <c r="T392" s="381">
        <v>4</v>
      </c>
      <c r="U392" s="251">
        <v>1</v>
      </c>
      <c r="V392" s="381">
        <v>4</v>
      </c>
      <c r="W392" s="251">
        <v>1</v>
      </c>
      <c r="X392" s="251">
        <v>1</v>
      </c>
      <c r="Y392" s="251">
        <v>1</v>
      </c>
      <c r="Z392" s="251">
        <v>1</v>
      </c>
      <c r="AA392" s="251">
        <v>1</v>
      </c>
      <c r="AB392" s="251">
        <v>1</v>
      </c>
      <c r="AC392" s="262">
        <v>2561</v>
      </c>
      <c r="AD392" s="430">
        <f t="shared" si="17"/>
        <v>1.8</v>
      </c>
      <c r="AE392" s="430">
        <v>0</v>
      </c>
      <c r="AF392" s="430">
        <v>0</v>
      </c>
      <c r="AG392" s="430">
        <v>0</v>
      </c>
      <c r="AH392" s="430">
        <v>0</v>
      </c>
      <c r="AI392" s="430">
        <v>1.8</v>
      </c>
      <c r="AJ392" s="430">
        <v>0</v>
      </c>
      <c r="AK392" s="430">
        <v>0</v>
      </c>
      <c r="AL392" s="430">
        <v>0</v>
      </c>
      <c r="AM392" s="430">
        <v>0</v>
      </c>
      <c r="AN392" s="251" t="s">
        <v>916</v>
      </c>
      <c r="AO392" s="223"/>
    </row>
    <row r="393" spans="1:41" s="255" customFormat="1" ht="43.5">
      <c r="A393" s="219" t="s">
        <v>900</v>
      </c>
      <c r="B393" s="220" t="s">
        <v>1654</v>
      </c>
      <c r="C393" s="235" t="s">
        <v>1612</v>
      </c>
      <c r="D393" s="251" t="s">
        <v>934</v>
      </c>
      <c r="E393" s="251" t="s">
        <v>934</v>
      </c>
      <c r="F393" s="251" t="s">
        <v>934</v>
      </c>
      <c r="G393" s="223" t="s">
        <v>914</v>
      </c>
      <c r="H393" s="220" t="s">
        <v>490</v>
      </c>
      <c r="I393" s="220" t="s">
        <v>915</v>
      </c>
      <c r="J393" s="223">
        <v>18.299399999999999</v>
      </c>
      <c r="K393" s="223">
        <v>103.9846</v>
      </c>
      <c r="L393" s="251">
        <v>2</v>
      </c>
      <c r="M393" s="251">
        <v>7</v>
      </c>
      <c r="N393" s="251">
        <v>18</v>
      </c>
      <c r="O393" s="321">
        <v>0</v>
      </c>
      <c r="P393" s="321">
        <v>0</v>
      </c>
      <c r="Q393" s="322">
        <v>0</v>
      </c>
      <c r="R393" s="321">
        <v>0</v>
      </c>
      <c r="S393" s="380">
        <v>1</v>
      </c>
      <c r="T393" s="380">
        <v>4</v>
      </c>
      <c r="U393" s="380">
        <v>1</v>
      </c>
      <c r="V393" s="381">
        <v>4</v>
      </c>
      <c r="W393" s="251">
        <v>1</v>
      </c>
      <c r="X393" s="251">
        <v>1</v>
      </c>
      <c r="Y393" s="380">
        <v>1</v>
      </c>
      <c r="Z393" s="380">
        <v>1</v>
      </c>
      <c r="AA393" s="380">
        <v>1</v>
      </c>
      <c r="AB393" s="380">
        <v>1</v>
      </c>
      <c r="AC393" s="262">
        <v>2561</v>
      </c>
      <c r="AD393" s="430">
        <f t="shared" si="17"/>
        <v>1</v>
      </c>
      <c r="AE393" s="430">
        <v>0</v>
      </c>
      <c r="AF393" s="430">
        <v>0</v>
      </c>
      <c r="AG393" s="430">
        <v>0</v>
      </c>
      <c r="AH393" s="430">
        <v>0</v>
      </c>
      <c r="AI393" s="430">
        <v>1</v>
      </c>
      <c r="AJ393" s="430">
        <v>0</v>
      </c>
      <c r="AK393" s="430">
        <v>0</v>
      </c>
      <c r="AL393" s="430">
        <v>0</v>
      </c>
      <c r="AM393" s="430">
        <v>0</v>
      </c>
      <c r="AN393" s="251" t="s">
        <v>916</v>
      </c>
      <c r="AO393" s="223"/>
    </row>
    <row r="394" spans="1:41" s="255" customFormat="1" ht="43.5">
      <c r="A394" s="219">
        <v>5</v>
      </c>
      <c r="B394" s="220" t="s">
        <v>1637</v>
      </c>
      <c r="C394" s="262" t="s">
        <v>960</v>
      </c>
      <c r="D394" s="251" t="s">
        <v>946</v>
      </c>
      <c r="E394" s="251" t="s">
        <v>913</v>
      </c>
      <c r="F394" s="251" t="s">
        <v>877</v>
      </c>
      <c r="G394" s="223" t="s">
        <v>914</v>
      </c>
      <c r="H394" s="220" t="s">
        <v>490</v>
      </c>
      <c r="I394" s="220" t="s">
        <v>915</v>
      </c>
      <c r="J394" s="219" t="s">
        <v>947</v>
      </c>
      <c r="K394" s="219" t="s">
        <v>948</v>
      </c>
      <c r="L394" s="251">
        <v>2</v>
      </c>
      <c r="M394" s="251">
        <v>7</v>
      </c>
      <c r="N394" s="251">
        <v>18</v>
      </c>
      <c r="O394" s="321">
        <v>0</v>
      </c>
      <c r="P394" s="321">
        <v>0</v>
      </c>
      <c r="Q394" s="322">
        <v>0</v>
      </c>
      <c r="R394" s="321">
        <v>0</v>
      </c>
      <c r="S394" s="380">
        <v>1</v>
      </c>
      <c r="T394" s="380">
        <v>4</v>
      </c>
      <c r="U394" s="380">
        <v>1</v>
      </c>
      <c r="V394" s="381">
        <v>4</v>
      </c>
      <c r="W394" s="251">
        <v>1</v>
      </c>
      <c r="X394" s="251">
        <v>1</v>
      </c>
      <c r="Y394" s="380">
        <v>1</v>
      </c>
      <c r="Z394" s="380">
        <v>1</v>
      </c>
      <c r="AA394" s="380">
        <v>1</v>
      </c>
      <c r="AB394" s="380">
        <v>1</v>
      </c>
      <c r="AC394" s="234">
        <v>2562</v>
      </c>
      <c r="AD394" s="430">
        <f t="shared" si="17"/>
        <v>10</v>
      </c>
      <c r="AE394" s="430">
        <v>0</v>
      </c>
      <c r="AF394" s="430">
        <v>0</v>
      </c>
      <c r="AG394" s="430">
        <v>0</v>
      </c>
      <c r="AH394" s="430">
        <v>0</v>
      </c>
      <c r="AI394" s="430">
        <v>0</v>
      </c>
      <c r="AJ394" s="430">
        <v>10</v>
      </c>
      <c r="AK394" s="430">
        <v>0</v>
      </c>
      <c r="AL394" s="430">
        <v>0</v>
      </c>
      <c r="AM394" s="430">
        <v>0</v>
      </c>
      <c r="AN394" s="251" t="s">
        <v>916</v>
      </c>
      <c r="AO394" s="223"/>
    </row>
    <row r="395" spans="1:41" s="255" customFormat="1" ht="21.75">
      <c r="A395" s="219">
        <v>5</v>
      </c>
      <c r="B395" s="220" t="s">
        <v>1629</v>
      </c>
      <c r="C395" s="233" t="s">
        <v>961</v>
      </c>
      <c r="D395" s="251" t="s">
        <v>946</v>
      </c>
      <c r="E395" s="251" t="s">
        <v>913</v>
      </c>
      <c r="F395" s="251" t="s">
        <v>877</v>
      </c>
      <c r="G395" s="223" t="s">
        <v>914</v>
      </c>
      <c r="H395" s="220" t="s">
        <v>490</v>
      </c>
      <c r="I395" s="220" t="s">
        <v>915</v>
      </c>
      <c r="J395" s="219" t="s">
        <v>947</v>
      </c>
      <c r="K395" s="219" t="s">
        <v>948</v>
      </c>
      <c r="L395" s="251">
        <v>2</v>
      </c>
      <c r="M395" s="251">
        <v>7</v>
      </c>
      <c r="N395" s="251">
        <v>18</v>
      </c>
      <c r="O395" s="321">
        <v>0</v>
      </c>
      <c r="P395" s="321">
        <v>0</v>
      </c>
      <c r="Q395" s="322">
        <v>0</v>
      </c>
      <c r="R395" s="321">
        <v>0</v>
      </c>
      <c r="S395" s="380">
        <v>1</v>
      </c>
      <c r="T395" s="380">
        <v>4</v>
      </c>
      <c r="U395" s="380">
        <v>1</v>
      </c>
      <c r="V395" s="381">
        <v>4</v>
      </c>
      <c r="W395" s="251">
        <v>1</v>
      </c>
      <c r="X395" s="251">
        <v>1</v>
      </c>
      <c r="Y395" s="380">
        <v>1</v>
      </c>
      <c r="Z395" s="380">
        <v>1</v>
      </c>
      <c r="AA395" s="380">
        <v>1</v>
      </c>
      <c r="AB395" s="380">
        <v>1</v>
      </c>
      <c r="AC395" s="234">
        <v>2562</v>
      </c>
      <c r="AD395" s="430">
        <f t="shared" si="17"/>
        <v>0.65</v>
      </c>
      <c r="AE395" s="430">
        <v>0</v>
      </c>
      <c r="AF395" s="430">
        <v>0</v>
      </c>
      <c r="AG395" s="430">
        <v>0</v>
      </c>
      <c r="AH395" s="430">
        <v>0</v>
      </c>
      <c r="AI395" s="430">
        <v>0</v>
      </c>
      <c r="AJ395" s="430">
        <v>0.65</v>
      </c>
      <c r="AK395" s="430">
        <v>0</v>
      </c>
      <c r="AL395" s="430">
        <v>0</v>
      </c>
      <c r="AM395" s="430">
        <v>0</v>
      </c>
      <c r="AN395" s="223" t="s">
        <v>916</v>
      </c>
      <c r="AO395" s="223"/>
    </row>
    <row r="396" spans="1:41" s="255" customFormat="1" ht="21.75">
      <c r="A396" s="219">
        <v>5</v>
      </c>
      <c r="B396" s="220" t="s">
        <v>1630</v>
      </c>
      <c r="C396" s="235" t="s">
        <v>962</v>
      </c>
      <c r="D396" s="251" t="s">
        <v>946</v>
      </c>
      <c r="E396" s="251" t="s">
        <v>913</v>
      </c>
      <c r="F396" s="251" t="s">
        <v>877</v>
      </c>
      <c r="G396" s="223" t="s">
        <v>914</v>
      </c>
      <c r="H396" s="220" t="s">
        <v>490</v>
      </c>
      <c r="I396" s="220" t="s">
        <v>915</v>
      </c>
      <c r="J396" s="219" t="s">
        <v>947</v>
      </c>
      <c r="K396" s="219" t="s">
        <v>948</v>
      </c>
      <c r="L396" s="251">
        <v>2</v>
      </c>
      <c r="M396" s="251">
        <v>7</v>
      </c>
      <c r="N396" s="251">
        <v>18</v>
      </c>
      <c r="O396" s="321">
        <v>0</v>
      </c>
      <c r="P396" s="321">
        <v>0</v>
      </c>
      <c r="Q396" s="322">
        <v>0</v>
      </c>
      <c r="R396" s="321">
        <v>0</v>
      </c>
      <c r="S396" s="380">
        <v>1</v>
      </c>
      <c r="T396" s="380">
        <v>2</v>
      </c>
      <c r="U396" s="380">
        <v>1</v>
      </c>
      <c r="V396" s="381">
        <v>2</v>
      </c>
      <c r="W396" s="251">
        <v>1</v>
      </c>
      <c r="X396" s="251">
        <v>1</v>
      </c>
      <c r="Y396" s="380">
        <v>1</v>
      </c>
      <c r="Z396" s="380">
        <v>1</v>
      </c>
      <c r="AA396" s="380">
        <v>1</v>
      </c>
      <c r="AB396" s="380">
        <v>1</v>
      </c>
      <c r="AC396" s="234">
        <v>2562</v>
      </c>
      <c r="AD396" s="430">
        <f t="shared" si="17"/>
        <v>5</v>
      </c>
      <c r="AE396" s="430">
        <v>0</v>
      </c>
      <c r="AF396" s="430">
        <v>0</v>
      </c>
      <c r="AG396" s="430">
        <v>0</v>
      </c>
      <c r="AH396" s="430">
        <v>0</v>
      </c>
      <c r="AI396" s="430">
        <v>0</v>
      </c>
      <c r="AJ396" s="430">
        <v>5</v>
      </c>
      <c r="AK396" s="430">
        <v>0</v>
      </c>
      <c r="AL396" s="430">
        <v>0</v>
      </c>
      <c r="AM396" s="430">
        <v>0</v>
      </c>
      <c r="AN396" s="223" t="s">
        <v>916</v>
      </c>
      <c r="AO396" s="223"/>
    </row>
    <row r="397" spans="1:41" s="255" customFormat="1" ht="43.5">
      <c r="A397" s="219">
        <v>5</v>
      </c>
      <c r="B397" s="220" t="s">
        <v>1631</v>
      </c>
      <c r="C397" s="262" t="s">
        <v>963</v>
      </c>
      <c r="D397" s="251" t="s">
        <v>946</v>
      </c>
      <c r="E397" s="251" t="s">
        <v>913</v>
      </c>
      <c r="F397" s="251" t="s">
        <v>877</v>
      </c>
      <c r="G397" s="223" t="s">
        <v>914</v>
      </c>
      <c r="H397" s="220" t="s">
        <v>490</v>
      </c>
      <c r="I397" s="220" t="s">
        <v>915</v>
      </c>
      <c r="J397" s="219" t="s">
        <v>947</v>
      </c>
      <c r="K397" s="219" t="s">
        <v>948</v>
      </c>
      <c r="L397" s="251">
        <v>2</v>
      </c>
      <c r="M397" s="251">
        <v>7</v>
      </c>
      <c r="N397" s="251">
        <v>18</v>
      </c>
      <c r="O397" s="321">
        <v>0</v>
      </c>
      <c r="P397" s="321">
        <v>0</v>
      </c>
      <c r="Q397" s="322">
        <v>0</v>
      </c>
      <c r="R397" s="321">
        <v>0</v>
      </c>
      <c r="S397" s="380">
        <v>1</v>
      </c>
      <c r="T397" s="380">
        <v>4</v>
      </c>
      <c r="U397" s="380">
        <v>1</v>
      </c>
      <c r="V397" s="381">
        <v>4</v>
      </c>
      <c r="W397" s="251">
        <v>1</v>
      </c>
      <c r="X397" s="251">
        <v>1</v>
      </c>
      <c r="Y397" s="380">
        <v>1</v>
      </c>
      <c r="Z397" s="380">
        <v>1</v>
      </c>
      <c r="AA397" s="380">
        <v>1</v>
      </c>
      <c r="AB397" s="380">
        <v>1</v>
      </c>
      <c r="AC397" s="234">
        <v>2562</v>
      </c>
      <c r="AD397" s="430">
        <f t="shared" si="17"/>
        <v>1.1000000000000001</v>
      </c>
      <c r="AE397" s="430">
        <v>0</v>
      </c>
      <c r="AF397" s="430">
        <v>0</v>
      </c>
      <c r="AG397" s="430">
        <v>0</v>
      </c>
      <c r="AH397" s="430">
        <v>0</v>
      </c>
      <c r="AI397" s="430">
        <v>0</v>
      </c>
      <c r="AJ397" s="430">
        <v>1.1000000000000001</v>
      </c>
      <c r="AK397" s="430">
        <v>0</v>
      </c>
      <c r="AL397" s="430">
        <v>0</v>
      </c>
      <c r="AM397" s="430">
        <v>0</v>
      </c>
      <c r="AN397" s="223" t="s">
        <v>916</v>
      </c>
      <c r="AO397" s="223"/>
    </row>
    <row r="398" spans="1:41" s="255" customFormat="1" ht="43.5">
      <c r="A398" s="219">
        <v>5</v>
      </c>
      <c r="B398" s="220" t="s">
        <v>1632</v>
      </c>
      <c r="C398" s="262" t="s">
        <v>964</v>
      </c>
      <c r="D398" s="251" t="s">
        <v>943</v>
      </c>
      <c r="E398" s="251" t="s">
        <v>943</v>
      </c>
      <c r="F398" s="251" t="s">
        <v>944</v>
      </c>
      <c r="G398" s="223" t="s">
        <v>914</v>
      </c>
      <c r="H398" s="220" t="s">
        <v>490</v>
      </c>
      <c r="I398" s="220" t="s">
        <v>932</v>
      </c>
      <c r="J398" s="223">
        <v>18.088200000000001</v>
      </c>
      <c r="K398" s="223">
        <v>103.4422</v>
      </c>
      <c r="L398" s="251">
        <v>2</v>
      </c>
      <c r="M398" s="251">
        <v>7</v>
      </c>
      <c r="N398" s="251">
        <v>18</v>
      </c>
      <c r="O398" s="321">
        <v>0</v>
      </c>
      <c r="P398" s="321">
        <v>0</v>
      </c>
      <c r="Q398" s="322">
        <v>0</v>
      </c>
      <c r="R398" s="321">
        <v>0</v>
      </c>
      <c r="S398" s="380">
        <v>1</v>
      </c>
      <c r="T398" s="380">
        <v>4</v>
      </c>
      <c r="U398" s="380">
        <v>1</v>
      </c>
      <c r="V398" s="381">
        <v>4</v>
      </c>
      <c r="W398" s="251">
        <v>1</v>
      </c>
      <c r="X398" s="251">
        <v>1</v>
      </c>
      <c r="Y398" s="380">
        <v>1</v>
      </c>
      <c r="Z398" s="380">
        <v>1</v>
      </c>
      <c r="AA398" s="380">
        <v>1</v>
      </c>
      <c r="AB398" s="380">
        <v>1</v>
      </c>
      <c r="AC398" s="262">
        <v>2563</v>
      </c>
      <c r="AD398" s="430">
        <f t="shared" si="17"/>
        <v>1.1000000000000001</v>
      </c>
      <c r="AE398" s="430">
        <v>0</v>
      </c>
      <c r="AF398" s="430">
        <v>0</v>
      </c>
      <c r="AG398" s="430">
        <v>0</v>
      </c>
      <c r="AH398" s="430">
        <v>0</v>
      </c>
      <c r="AI398" s="430">
        <v>0</v>
      </c>
      <c r="AJ398" s="430">
        <v>0</v>
      </c>
      <c r="AK398" s="430">
        <v>1.1000000000000001</v>
      </c>
      <c r="AL398" s="430">
        <v>0</v>
      </c>
      <c r="AM398" s="430">
        <v>0</v>
      </c>
      <c r="AN398" s="223" t="s">
        <v>916</v>
      </c>
      <c r="AO398" s="223"/>
    </row>
    <row r="399" spans="1:41" s="255" customFormat="1" ht="43.5">
      <c r="A399" s="219">
        <v>5</v>
      </c>
      <c r="B399" s="220" t="s">
        <v>1633</v>
      </c>
      <c r="C399" s="262" t="s">
        <v>966</v>
      </c>
      <c r="D399" s="251" t="s">
        <v>934</v>
      </c>
      <c r="E399" s="251" t="s">
        <v>934</v>
      </c>
      <c r="F399" s="251" t="s">
        <v>934</v>
      </c>
      <c r="G399" s="223" t="s">
        <v>914</v>
      </c>
      <c r="H399" s="220" t="s">
        <v>490</v>
      </c>
      <c r="I399" s="220" t="s">
        <v>915</v>
      </c>
      <c r="J399" s="223">
        <v>18.299399999999999</v>
      </c>
      <c r="K399" s="223">
        <v>103.9846</v>
      </c>
      <c r="L399" s="251">
        <v>2</v>
      </c>
      <c r="M399" s="251">
        <v>7</v>
      </c>
      <c r="N399" s="251">
        <v>18</v>
      </c>
      <c r="O399" s="321">
        <v>0</v>
      </c>
      <c r="P399" s="321">
        <v>0</v>
      </c>
      <c r="Q399" s="322">
        <v>0</v>
      </c>
      <c r="R399" s="321">
        <v>0</v>
      </c>
      <c r="S399" s="380">
        <v>1</v>
      </c>
      <c r="T399" s="380">
        <v>4</v>
      </c>
      <c r="U399" s="380">
        <v>1</v>
      </c>
      <c r="V399" s="381">
        <v>4</v>
      </c>
      <c r="W399" s="251">
        <v>1</v>
      </c>
      <c r="X399" s="251">
        <v>1</v>
      </c>
      <c r="Y399" s="380">
        <v>1</v>
      </c>
      <c r="Z399" s="380">
        <v>1</v>
      </c>
      <c r="AA399" s="380">
        <v>1</v>
      </c>
      <c r="AB399" s="380">
        <v>1</v>
      </c>
      <c r="AC399" s="262">
        <v>2563</v>
      </c>
      <c r="AD399" s="430">
        <f t="shared" si="17"/>
        <v>1.1000000000000001</v>
      </c>
      <c r="AE399" s="430">
        <v>0</v>
      </c>
      <c r="AF399" s="430">
        <v>0</v>
      </c>
      <c r="AG399" s="430">
        <v>0</v>
      </c>
      <c r="AH399" s="430">
        <v>0</v>
      </c>
      <c r="AI399" s="430">
        <v>0</v>
      </c>
      <c r="AJ399" s="430">
        <v>0</v>
      </c>
      <c r="AK399" s="430">
        <v>1.1000000000000001</v>
      </c>
      <c r="AL399" s="430">
        <v>0</v>
      </c>
      <c r="AM399" s="430">
        <v>0</v>
      </c>
      <c r="AN399" s="223" t="s">
        <v>916</v>
      </c>
      <c r="AO399" s="223"/>
    </row>
    <row r="400" spans="1:41" s="255" customFormat="1" ht="21.75">
      <c r="A400" s="219" t="s">
        <v>900</v>
      </c>
      <c r="B400" s="220" t="s">
        <v>1660</v>
      </c>
      <c r="C400" s="235" t="s">
        <v>967</v>
      </c>
      <c r="D400" s="251" t="s">
        <v>946</v>
      </c>
      <c r="E400" s="251" t="s">
        <v>913</v>
      </c>
      <c r="F400" s="251" t="s">
        <v>877</v>
      </c>
      <c r="G400" s="223" t="s">
        <v>914</v>
      </c>
      <c r="H400" s="220" t="s">
        <v>490</v>
      </c>
      <c r="I400" s="220" t="s">
        <v>915</v>
      </c>
      <c r="J400" s="219" t="s">
        <v>947</v>
      </c>
      <c r="K400" s="219" t="s">
        <v>948</v>
      </c>
      <c r="L400" s="251">
        <v>2</v>
      </c>
      <c r="M400" s="251">
        <v>7</v>
      </c>
      <c r="N400" s="251">
        <v>18</v>
      </c>
      <c r="O400" s="321">
        <v>0</v>
      </c>
      <c r="P400" s="321">
        <v>0</v>
      </c>
      <c r="Q400" s="322">
        <v>0</v>
      </c>
      <c r="R400" s="321">
        <v>0</v>
      </c>
      <c r="S400" s="380">
        <v>1</v>
      </c>
      <c r="T400" s="380">
        <v>4</v>
      </c>
      <c r="U400" s="380">
        <v>1</v>
      </c>
      <c r="V400" s="381">
        <v>4</v>
      </c>
      <c r="W400" s="251">
        <v>1</v>
      </c>
      <c r="X400" s="251">
        <v>1</v>
      </c>
      <c r="Y400" s="380">
        <v>1</v>
      </c>
      <c r="Z400" s="380">
        <v>1</v>
      </c>
      <c r="AA400" s="380">
        <v>1</v>
      </c>
      <c r="AB400" s="380">
        <v>1</v>
      </c>
      <c r="AC400" s="262">
        <v>2563</v>
      </c>
      <c r="AD400" s="430">
        <f t="shared" si="17"/>
        <v>4.5</v>
      </c>
      <c r="AE400" s="430">
        <v>0</v>
      </c>
      <c r="AF400" s="430">
        <v>0</v>
      </c>
      <c r="AG400" s="430">
        <v>0</v>
      </c>
      <c r="AH400" s="430">
        <v>0</v>
      </c>
      <c r="AI400" s="430">
        <v>0</v>
      </c>
      <c r="AJ400" s="430">
        <v>0</v>
      </c>
      <c r="AK400" s="430">
        <v>4.5</v>
      </c>
      <c r="AL400" s="430">
        <v>0</v>
      </c>
      <c r="AM400" s="430">
        <v>0</v>
      </c>
      <c r="AN400" s="223" t="s">
        <v>916</v>
      </c>
      <c r="AO400" s="223"/>
    </row>
    <row r="401" spans="1:118" s="255" customFormat="1" ht="21.75">
      <c r="A401" s="219"/>
      <c r="B401" s="220"/>
      <c r="C401" s="235"/>
      <c r="D401" s="251"/>
      <c r="E401" s="251"/>
      <c r="F401" s="251"/>
      <c r="G401" s="223"/>
      <c r="H401" s="220"/>
      <c r="I401" s="220"/>
      <c r="J401" s="219"/>
      <c r="K401" s="219"/>
      <c r="L401" s="251"/>
      <c r="M401" s="251"/>
      <c r="N401" s="251"/>
      <c r="O401" s="321"/>
      <c r="P401" s="321"/>
      <c r="Q401" s="322"/>
      <c r="R401" s="321"/>
      <c r="S401" s="380"/>
      <c r="T401" s="380"/>
      <c r="U401" s="380"/>
      <c r="V401" s="381"/>
      <c r="W401" s="251"/>
      <c r="X401" s="251"/>
      <c r="Y401" s="380"/>
      <c r="Z401" s="380"/>
      <c r="AA401" s="380"/>
      <c r="AB401" s="380"/>
      <c r="AC401" s="262"/>
      <c r="AD401" s="430"/>
      <c r="AE401" s="430"/>
      <c r="AF401" s="430"/>
      <c r="AG401" s="430"/>
      <c r="AH401" s="430"/>
      <c r="AI401" s="430"/>
      <c r="AJ401" s="430"/>
      <c r="AK401" s="430"/>
      <c r="AL401" s="430"/>
      <c r="AM401" s="430"/>
      <c r="AN401" s="223"/>
      <c r="AO401" s="223"/>
    </row>
    <row r="402" spans="1:118" s="163" customFormat="1" ht="21.75">
      <c r="A402" s="156"/>
      <c r="B402" s="156"/>
      <c r="C402" s="404" t="s">
        <v>968</v>
      </c>
      <c r="D402" s="160"/>
      <c r="E402" s="156"/>
      <c r="F402" s="156"/>
      <c r="G402" s="156"/>
      <c r="H402" s="156"/>
      <c r="I402" s="156"/>
      <c r="J402" s="159"/>
      <c r="K402" s="159"/>
      <c r="L402" s="156"/>
      <c r="M402" s="156"/>
      <c r="N402" s="156"/>
      <c r="O402" s="160"/>
      <c r="P402" s="160"/>
      <c r="Q402" s="311"/>
      <c r="R402" s="160"/>
      <c r="S402" s="156"/>
      <c r="T402" s="156"/>
      <c r="U402" s="156"/>
      <c r="V402" s="156"/>
      <c r="W402" s="156"/>
      <c r="X402" s="156"/>
      <c r="Y402" s="156"/>
      <c r="Z402" s="156"/>
      <c r="AA402" s="156"/>
      <c r="AB402" s="156"/>
      <c r="AC402" s="183"/>
      <c r="AD402" s="430"/>
      <c r="AE402" s="430"/>
      <c r="AF402" s="430"/>
      <c r="AG402" s="430"/>
      <c r="AH402" s="430"/>
      <c r="AI402" s="430"/>
      <c r="AJ402" s="430"/>
      <c r="AK402" s="430"/>
      <c r="AL402" s="430"/>
      <c r="AM402" s="430"/>
      <c r="AN402" s="156"/>
      <c r="AO402" s="156"/>
      <c r="AP402" s="162"/>
      <c r="AQ402" s="162"/>
      <c r="AR402" s="162"/>
      <c r="AS402" s="162"/>
      <c r="AT402" s="162"/>
      <c r="AU402" s="162"/>
      <c r="AV402" s="162"/>
      <c r="AW402" s="162"/>
      <c r="AX402" s="162"/>
      <c r="AY402" s="162"/>
      <c r="AZ402" s="162"/>
      <c r="BA402" s="162"/>
      <c r="BB402" s="162"/>
      <c r="BC402" s="162"/>
      <c r="BD402" s="162"/>
      <c r="BE402" s="162"/>
      <c r="BF402" s="162"/>
      <c r="BG402" s="162"/>
      <c r="BH402" s="162"/>
      <c r="BI402" s="162"/>
      <c r="BJ402" s="162"/>
      <c r="BK402" s="162"/>
      <c r="BL402" s="162"/>
      <c r="BM402" s="162"/>
      <c r="BN402" s="162"/>
      <c r="BO402" s="162"/>
      <c r="BP402" s="162"/>
      <c r="BQ402" s="162"/>
      <c r="BR402" s="162"/>
      <c r="BS402" s="162"/>
      <c r="BT402" s="162"/>
      <c r="BU402" s="162"/>
      <c r="BV402" s="162"/>
      <c r="BW402" s="162"/>
      <c r="BX402" s="162"/>
      <c r="BY402" s="162"/>
      <c r="BZ402" s="162"/>
      <c r="CA402" s="162"/>
      <c r="CB402" s="162"/>
      <c r="CC402" s="162"/>
      <c r="CD402" s="162"/>
      <c r="CE402" s="162"/>
      <c r="CF402" s="162"/>
      <c r="CG402" s="162"/>
      <c r="CH402" s="162"/>
      <c r="CI402" s="162"/>
      <c r="CJ402" s="162"/>
      <c r="CK402" s="162"/>
      <c r="CL402" s="162"/>
      <c r="CM402" s="162"/>
      <c r="CN402" s="162"/>
      <c r="CO402" s="162"/>
      <c r="CP402" s="162"/>
      <c r="CQ402" s="162"/>
      <c r="CR402" s="162"/>
      <c r="CS402" s="162"/>
      <c r="CT402" s="162"/>
      <c r="CU402" s="162"/>
      <c r="CV402" s="162"/>
      <c r="CW402" s="162"/>
      <c r="CX402" s="162"/>
      <c r="CY402" s="162"/>
      <c r="CZ402" s="162"/>
      <c r="DA402" s="162"/>
      <c r="DB402" s="162"/>
      <c r="DC402" s="162"/>
      <c r="DD402" s="162"/>
      <c r="DE402" s="162"/>
      <c r="DF402" s="162"/>
      <c r="DG402" s="162"/>
      <c r="DH402" s="162"/>
      <c r="DI402" s="162"/>
      <c r="DJ402" s="162"/>
      <c r="DK402" s="162"/>
      <c r="DL402" s="162"/>
      <c r="DM402" s="162"/>
      <c r="DN402" s="162"/>
    </row>
    <row r="403" spans="1:118" s="190" customFormat="1">
      <c r="A403" s="156">
        <v>5</v>
      </c>
      <c r="B403" s="156">
        <v>338</v>
      </c>
      <c r="C403" s="139" t="s">
        <v>1005</v>
      </c>
      <c r="D403" s="160" t="s">
        <v>1006</v>
      </c>
      <c r="E403" s="156" t="s">
        <v>999</v>
      </c>
      <c r="F403" s="187" t="s">
        <v>979</v>
      </c>
      <c r="G403" s="156" t="s">
        <v>975</v>
      </c>
      <c r="H403" s="156" t="s">
        <v>537</v>
      </c>
      <c r="I403" s="156" t="s">
        <v>976</v>
      </c>
      <c r="J403" s="159">
        <v>17.075700000000001</v>
      </c>
      <c r="K403" s="159">
        <v>103.0243</v>
      </c>
      <c r="L403" s="193"/>
      <c r="M403" s="193"/>
      <c r="N403" s="193"/>
      <c r="O403" s="328"/>
      <c r="P403" s="328"/>
      <c r="Q403" s="329"/>
      <c r="R403" s="328"/>
      <c r="S403" s="156">
        <v>1</v>
      </c>
      <c r="T403" s="156">
        <v>4</v>
      </c>
      <c r="U403" s="156">
        <v>4</v>
      </c>
      <c r="V403" s="156">
        <v>4</v>
      </c>
      <c r="W403" s="156">
        <v>1</v>
      </c>
      <c r="X403" s="156">
        <v>1</v>
      </c>
      <c r="Y403" s="575">
        <v>1</v>
      </c>
      <c r="Z403" s="575">
        <v>1</v>
      </c>
      <c r="AA403" s="575">
        <v>1</v>
      </c>
      <c r="AB403" s="575">
        <v>1</v>
      </c>
      <c r="AC403" s="161">
        <v>2558</v>
      </c>
      <c r="AD403" s="430">
        <f t="shared" ref="AD403:AD419" si="18">+SUM(AE403:AM403)</f>
        <v>6.3696000000000002</v>
      </c>
      <c r="AE403" s="430">
        <v>6.3696000000000002</v>
      </c>
      <c r="AF403" s="430">
        <v>0</v>
      </c>
      <c r="AG403" s="430">
        <v>0</v>
      </c>
      <c r="AH403" s="430">
        <v>0</v>
      </c>
      <c r="AI403" s="430">
        <v>0</v>
      </c>
      <c r="AJ403" s="430">
        <v>0</v>
      </c>
      <c r="AK403" s="430">
        <v>0</v>
      </c>
      <c r="AL403" s="430">
        <v>0</v>
      </c>
      <c r="AM403" s="430">
        <v>0</v>
      </c>
      <c r="AN403" s="291" t="s">
        <v>1513</v>
      </c>
      <c r="AO403" s="193"/>
    </row>
    <row r="404" spans="1:118" s="190" customFormat="1">
      <c r="A404" s="156">
        <v>5</v>
      </c>
      <c r="B404" s="156">
        <v>339</v>
      </c>
      <c r="C404" s="139" t="s">
        <v>1007</v>
      </c>
      <c r="D404" s="160" t="s">
        <v>1006</v>
      </c>
      <c r="E404" s="156" t="s">
        <v>999</v>
      </c>
      <c r="F404" s="187" t="s">
        <v>979</v>
      </c>
      <c r="G404" s="156" t="s">
        <v>975</v>
      </c>
      <c r="H404" s="156" t="s">
        <v>537</v>
      </c>
      <c r="I404" s="156" t="s">
        <v>976</v>
      </c>
      <c r="J404" s="159">
        <v>17.075700000000001</v>
      </c>
      <c r="K404" s="159">
        <v>103.0243</v>
      </c>
      <c r="L404" s="193"/>
      <c r="M404" s="193"/>
      <c r="N404" s="193"/>
      <c r="O404" s="328"/>
      <c r="P404" s="328"/>
      <c r="Q404" s="329"/>
      <c r="R404" s="328"/>
      <c r="S404" s="156">
        <v>1</v>
      </c>
      <c r="T404" s="156">
        <v>4</v>
      </c>
      <c r="U404" s="156">
        <v>4</v>
      </c>
      <c r="V404" s="156">
        <v>4</v>
      </c>
      <c r="W404" s="156">
        <v>1</v>
      </c>
      <c r="X404" s="156">
        <v>1</v>
      </c>
      <c r="Y404" s="575">
        <v>1</v>
      </c>
      <c r="Z404" s="575">
        <v>1</v>
      </c>
      <c r="AA404" s="575">
        <v>1</v>
      </c>
      <c r="AB404" s="575">
        <v>1</v>
      </c>
      <c r="AC404" s="161">
        <v>2558</v>
      </c>
      <c r="AD404" s="430">
        <f t="shared" si="18"/>
        <v>0.33600000000000002</v>
      </c>
      <c r="AE404" s="430">
        <v>0.33600000000000002</v>
      </c>
      <c r="AF404" s="430">
        <v>0</v>
      </c>
      <c r="AG404" s="430">
        <v>0</v>
      </c>
      <c r="AH404" s="430">
        <v>0</v>
      </c>
      <c r="AI404" s="430">
        <v>0</v>
      </c>
      <c r="AJ404" s="430">
        <v>0</v>
      </c>
      <c r="AK404" s="430">
        <v>0</v>
      </c>
      <c r="AL404" s="430">
        <v>0</v>
      </c>
      <c r="AM404" s="430">
        <v>0</v>
      </c>
      <c r="AN404" s="291" t="s">
        <v>1513</v>
      </c>
      <c r="AO404" s="193"/>
    </row>
    <row r="405" spans="1:118" s="190" customFormat="1">
      <c r="A405" s="156">
        <v>5</v>
      </c>
      <c r="B405" s="156">
        <v>340</v>
      </c>
      <c r="C405" s="139" t="s">
        <v>1008</v>
      </c>
      <c r="D405" s="160" t="s">
        <v>1006</v>
      </c>
      <c r="E405" s="156" t="s">
        <v>999</v>
      </c>
      <c r="F405" s="187" t="s">
        <v>979</v>
      </c>
      <c r="G405" s="156" t="s">
        <v>975</v>
      </c>
      <c r="H405" s="156" t="s">
        <v>537</v>
      </c>
      <c r="I405" s="156" t="s">
        <v>976</v>
      </c>
      <c r="J405" s="159">
        <v>17.075700000000001</v>
      </c>
      <c r="K405" s="159">
        <v>103.0243</v>
      </c>
      <c r="L405" s="193"/>
      <c r="M405" s="193"/>
      <c r="N405" s="193"/>
      <c r="O405" s="328"/>
      <c r="P405" s="328"/>
      <c r="Q405" s="329"/>
      <c r="R405" s="328"/>
      <c r="S405" s="156">
        <v>1</v>
      </c>
      <c r="T405" s="156">
        <v>4</v>
      </c>
      <c r="U405" s="156">
        <v>4</v>
      </c>
      <c r="V405" s="156">
        <v>4</v>
      </c>
      <c r="W405" s="156">
        <v>1</v>
      </c>
      <c r="X405" s="156">
        <v>1</v>
      </c>
      <c r="Y405" s="575">
        <v>1</v>
      </c>
      <c r="Z405" s="575">
        <v>1</v>
      </c>
      <c r="AA405" s="575">
        <v>1</v>
      </c>
      <c r="AB405" s="575">
        <v>1</v>
      </c>
      <c r="AC405" s="161">
        <v>2558</v>
      </c>
      <c r="AD405" s="430">
        <f t="shared" si="18"/>
        <v>1.2733000000000001</v>
      </c>
      <c r="AE405" s="430">
        <v>1.2733000000000001</v>
      </c>
      <c r="AF405" s="430">
        <v>0</v>
      </c>
      <c r="AG405" s="430">
        <v>0</v>
      </c>
      <c r="AH405" s="430">
        <v>0</v>
      </c>
      <c r="AI405" s="430">
        <v>0</v>
      </c>
      <c r="AJ405" s="430">
        <v>0</v>
      </c>
      <c r="AK405" s="430">
        <v>0</v>
      </c>
      <c r="AL405" s="430">
        <v>0</v>
      </c>
      <c r="AM405" s="430">
        <v>0</v>
      </c>
      <c r="AN405" s="291" t="s">
        <v>1513</v>
      </c>
      <c r="AO405" s="193"/>
    </row>
    <row r="406" spans="1:118" s="582" customFormat="1" ht="43.5">
      <c r="A406" s="181">
        <v>5</v>
      </c>
      <c r="B406" s="181">
        <v>341</v>
      </c>
      <c r="C406" s="588" t="s">
        <v>1009</v>
      </c>
      <c r="D406" s="581" t="s">
        <v>1006</v>
      </c>
      <c r="E406" s="181" t="s">
        <v>999</v>
      </c>
      <c r="F406" s="587" t="s">
        <v>979</v>
      </c>
      <c r="G406" s="181" t="s">
        <v>975</v>
      </c>
      <c r="H406" s="181" t="s">
        <v>537</v>
      </c>
      <c r="I406" s="181" t="s">
        <v>976</v>
      </c>
      <c r="J406" s="586">
        <v>17.075700000000001</v>
      </c>
      <c r="K406" s="586">
        <v>103.0243</v>
      </c>
      <c r="L406" s="181"/>
      <c r="M406" s="181"/>
      <c r="N406" s="181"/>
      <c r="O406" s="581"/>
      <c r="P406" s="581"/>
      <c r="Q406" s="585"/>
      <c r="R406" s="581"/>
      <c r="S406" s="181">
        <v>1</v>
      </c>
      <c r="T406" s="181">
        <v>4</v>
      </c>
      <c r="U406" s="181">
        <v>4</v>
      </c>
      <c r="V406" s="181">
        <v>4</v>
      </c>
      <c r="W406" s="181">
        <v>1</v>
      </c>
      <c r="X406" s="181">
        <v>1</v>
      </c>
      <c r="Y406" s="575">
        <v>1</v>
      </c>
      <c r="Z406" s="575">
        <v>1</v>
      </c>
      <c r="AA406" s="575">
        <v>1</v>
      </c>
      <c r="AB406" s="575">
        <v>1</v>
      </c>
      <c r="AC406" s="580">
        <v>2559</v>
      </c>
      <c r="AD406" s="584">
        <f t="shared" si="18"/>
        <v>6</v>
      </c>
      <c r="AE406" s="584">
        <v>0</v>
      </c>
      <c r="AF406" s="584">
        <v>6</v>
      </c>
      <c r="AG406" s="584">
        <v>0</v>
      </c>
      <c r="AH406" s="584">
        <v>0</v>
      </c>
      <c r="AI406" s="584">
        <v>0</v>
      </c>
      <c r="AJ406" s="584">
        <v>0</v>
      </c>
      <c r="AK406" s="584">
        <v>0</v>
      </c>
      <c r="AL406" s="584">
        <v>0</v>
      </c>
      <c r="AM406" s="584">
        <v>0</v>
      </c>
      <c r="AN406" s="583" t="s">
        <v>1513</v>
      </c>
      <c r="AO406" s="181"/>
    </row>
    <row r="407" spans="1:118" s="190" customFormat="1" ht="43.5">
      <c r="A407" s="156">
        <v>5</v>
      </c>
      <c r="B407" s="156">
        <v>342</v>
      </c>
      <c r="C407" s="147" t="s">
        <v>1010</v>
      </c>
      <c r="D407" s="160" t="s">
        <v>1006</v>
      </c>
      <c r="E407" s="156" t="s">
        <v>999</v>
      </c>
      <c r="F407" s="187" t="s">
        <v>979</v>
      </c>
      <c r="G407" s="187" t="s">
        <v>975</v>
      </c>
      <c r="H407" s="187" t="s">
        <v>537</v>
      </c>
      <c r="I407" s="187" t="s">
        <v>976</v>
      </c>
      <c r="J407" s="159">
        <v>17.075700000000001</v>
      </c>
      <c r="K407" s="159">
        <v>103.0243</v>
      </c>
      <c r="L407" s="187"/>
      <c r="M407" s="187"/>
      <c r="N407" s="187"/>
      <c r="O407" s="330"/>
      <c r="P407" s="330"/>
      <c r="Q407" s="331"/>
      <c r="R407" s="330"/>
      <c r="S407" s="156">
        <v>1</v>
      </c>
      <c r="T407" s="156">
        <v>4</v>
      </c>
      <c r="U407" s="156">
        <v>4</v>
      </c>
      <c r="V407" s="156">
        <v>4</v>
      </c>
      <c r="W407" s="156">
        <v>1</v>
      </c>
      <c r="X407" s="156">
        <v>1</v>
      </c>
      <c r="Y407" s="575">
        <v>1</v>
      </c>
      <c r="Z407" s="575">
        <v>1</v>
      </c>
      <c r="AA407" s="575">
        <v>1</v>
      </c>
      <c r="AB407" s="575">
        <v>1</v>
      </c>
      <c r="AC407" s="161">
        <v>2560</v>
      </c>
      <c r="AD407" s="430">
        <f t="shared" si="18"/>
        <v>2</v>
      </c>
      <c r="AE407" s="430">
        <v>0</v>
      </c>
      <c r="AF407" s="430">
        <v>0</v>
      </c>
      <c r="AG407" s="430">
        <v>0</v>
      </c>
      <c r="AH407" s="430">
        <v>2</v>
      </c>
      <c r="AI407" s="430">
        <v>0</v>
      </c>
      <c r="AJ407" s="430">
        <v>0</v>
      </c>
      <c r="AK407" s="430">
        <v>0</v>
      </c>
      <c r="AL407" s="430">
        <v>0</v>
      </c>
      <c r="AM407" s="430">
        <v>0</v>
      </c>
      <c r="AN407" s="291" t="s">
        <v>1513</v>
      </c>
      <c r="AO407" s="187"/>
    </row>
    <row r="408" spans="1:118" s="190" customFormat="1" ht="43.5">
      <c r="A408" s="156">
        <v>5</v>
      </c>
      <c r="B408" s="156">
        <v>343</v>
      </c>
      <c r="C408" s="147" t="s">
        <v>1011</v>
      </c>
      <c r="D408" s="160" t="s">
        <v>1006</v>
      </c>
      <c r="E408" s="156" t="s">
        <v>999</v>
      </c>
      <c r="F408" s="187" t="s">
        <v>979</v>
      </c>
      <c r="G408" s="187" t="s">
        <v>975</v>
      </c>
      <c r="H408" s="187" t="s">
        <v>537</v>
      </c>
      <c r="I408" s="187" t="s">
        <v>976</v>
      </c>
      <c r="J408" s="159">
        <v>17.075700000000001</v>
      </c>
      <c r="K408" s="159">
        <v>103.0243</v>
      </c>
      <c r="L408" s="187"/>
      <c r="M408" s="187"/>
      <c r="N408" s="187"/>
      <c r="O408" s="330"/>
      <c r="P408" s="330"/>
      <c r="Q408" s="331"/>
      <c r="R408" s="330"/>
      <c r="S408" s="156">
        <v>1</v>
      </c>
      <c r="T408" s="156">
        <v>4</v>
      </c>
      <c r="U408" s="156">
        <v>4</v>
      </c>
      <c r="V408" s="156">
        <v>4</v>
      </c>
      <c r="W408" s="156">
        <v>1</v>
      </c>
      <c r="X408" s="156">
        <v>1</v>
      </c>
      <c r="Y408" s="575">
        <v>1</v>
      </c>
      <c r="Z408" s="575">
        <v>1</v>
      </c>
      <c r="AA408" s="575">
        <v>1</v>
      </c>
      <c r="AB408" s="575">
        <v>1</v>
      </c>
      <c r="AC408" s="161">
        <v>2560</v>
      </c>
      <c r="AD408" s="430">
        <f t="shared" si="18"/>
        <v>3</v>
      </c>
      <c r="AE408" s="430">
        <v>0</v>
      </c>
      <c r="AF408" s="430">
        <v>0</v>
      </c>
      <c r="AG408" s="430">
        <v>0</v>
      </c>
      <c r="AH408" s="430">
        <v>3</v>
      </c>
      <c r="AI408" s="430">
        <v>0</v>
      </c>
      <c r="AJ408" s="430">
        <v>0</v>
      </c>
      <c r="AK408" s="430">
        <v>0</v>
      </c>
      <c r="AL408" s="430">
        <v>0</v>
      </c>
      <c r="AM408" s="430">
        <v>0</v>
      </c>
      <c r="AN408" s="291" t="s">
        <v>1513</v>
      </c>
      <c r="AO408" s="187"/>
    </row>
    <row r="409" spans="1:118" s="190" customFormat="1" ht="43.5">
      <c r="A409" s="156">
        <v>5</v>
      </c>
      <c r="B409" s="156">
        <v>344</v>
      </c>
      <c r="C409" s="147" t="s">
        <v>1012</v>
      </c>
      <c r="D409" s="160" t="s">
        <v>1006</v>
      </c>
      <c r="E409" s="156" t="s">
        <v>999</v>
      </c>
      <c r="F409" s="187" t="s">
        <v>979</v>
      </c>
      <c r="G409" s="187" t="s">
        <v>975</v>
      </c>
      <c r="H409" s="187" t="s">
        <v>537</v>
      </c>
      <c r="I409" s="187" t="s">
        <v>976</v>
      </c>
      <c r="J409" s="159">
        <v>17.075700000000001</v>
      </c>
      <c r="K409" s="159">
        <v>103.0243</v>
      </c>
      <c r="L409" s="187"/>
      <c r="M409" s="187"/>
      <c r="N409" s="187"/>
      <c r="O409" s="330"/>
      <c r="P409" s="330"/>
      <c r="Q409" s="331"/>
      <c r="R409" s="330"/>
      <c r="S409" s="156">
        <v>1</v>
      </c>
      <c r="T409" s="156">
        <v>4</v>
      </c>
      <c r="U409" s="156">
        <v>4</v>
      </c>
      <c r="V409" s="156">
        <v>4</v>
      </c>
      <c r="W409" s="156">
        <v>1</v>
      </c>
      <c r="X409" s="156">
        <v>1</v>
      </c>
      <c r="Y409" s="575">
        <v>1</v>
      </c>
      <c r="Z409" s="575">
        <v>1</v>
      </c>
      <c r="AA409" s="575">
        <v>1</v>
      </c>
      <c r="AB409" s="575">
        <v>1</v>
      </c>
      <c r="AC409" s="161">
        <v>2560</v>
      </c>
      <c r="AD409" s="430">
        <f t="shared" si="18"/>
        <v>1.5</v>
      </c>
      <c r="AE409" s="430">
        <v>0</v>
      </c>
      <c r="AF409" s="430">
        <v>0</v>
      </c>
      <c r="AG409" s="430">
        <v>0</v>
      </c>
      <c r="AH409" s="430">
        <v>1.5</v>
      </c>
      <c r="AI409" s="430">
        <v>0</v>
      </c>
      <c r="AJ409" s="430">
        <v>0</v>
      </c>
      <c r="AK409" s="430">
        <v>0</v>
      </c>
      <c r="AL409" s="430">
        <v>0</v>
      </c>
      <c r="AM409" s="430">
        <v>0</v>
      </c>
      <c r="AN409" s="291" t="s">
        <v>1513</v>
      </c>
      <c r="AO409" s="187"/>
    </row>
    <row r="410" spans="1:118" s="190" customFormat="1" ht="43.5">
      <c r="A410" s="156">
        <v>5</v>
      </c>
      <c r="B410" s="156">
        <v>345</v>
      </c>
      <c r="C410" s="147" t="s">
        <v>1613</v>
      </c>
      <c r="D410" s="160" t="s">
        <v>1006</v>
      </c>
      <c r="E410" s="156" t="s">
        <v>999</v>
      </c>
      <c r="F410" s="187" t="s">
        <v>979</v>
      </c>
      <c r="G410" s="187" t="s">
        <v>975</v>
      </c>
      <c r="H410" s="187" t="s">
        <v>537</v>
      </c>
      <c r="I410" s="187" t="s">
        <v>976</v>
      </c>
      <c r="J410" s="159">
        <v>17.075700000000001</v>
      </c>
      <c r="K410" s="159">
        <v>103.0243</v>
      </c>
      <c r="L410" s="187"/>
      <c r="M410" s="187"/>
      <c r="N410" s="187"/>
      <c r="O410" s="330"/>
      <c r="P410" s="330"/>
      <c r="Q410" s="331"/>
      <c r="R410" s="330"/>
      <c r="S410" s="156">
        <v>1</v>
      </c>
      <c r="T410" s="156">
        <v>4</v>
      </c>
      <c r="U410" s="156">
        <v>4</v>
      </c>
      <c r="V410" s="156">
        <v>4</v>
      </c>
      <c r="W410" s="156">
        <v>1</v>
      </c>
      <c r="X410" s="156">
        <v>1</v>
      </c>
      <c r="Y410" s="575">
        <v>1</v>
      </c>
      <c r="Z410" s="575">
        <v>1</v>
      </c>
      <c r="AA410" s="575">
        <v>1</v>
      </c>
      <c r="AB410" s="575">
        <v>1</v>
      </c>
      <c r="AC410" s="161">
        <v>2560</v>
      </c>
      <c r="AD410" s="430">
        <f t="shared" si="18"/>
        <v>7</v>
      </c>
      <c r="AE410" s="430">
        <v>0</v>
      </c>
      <c r="AF410" s="430">
        <v>0</v>
      </c>
      <c r="AG410" s="430">
        <v>0</v>
      </c>
      <c r="AH410" s="430">
        <v>7</v>
      </c>
      <c r="AI410" s="430">
        <v>0</v>
      </c>
      <c r="AJ410" s="430">
        <v>0</v>
      </c>
      <c r="AK410" s="430">
        <v>0</v>
      </c>
      <c r="AL410" s="430">
        <v>0</v>
      </c>
      <c r="AM410" s="430">
        <v>0</v>
      </c>
      <c r="AN410" s="291" t="s">
        <v>1513</v>
      </c>
      <c r="AO410" s="187"/>
    </row>
    <row r="411" spans="1:118" s="190" customFormat="1" ht="43.5">
      <c r="A411" s="156">
        <v>5</v>
      </c>
      <c r="B411" s="156">
        <v>346</v>
      </c>
      <c r="C411" s="147" t="s">
        <v>1614</v>
      </c>
      <c r="D411" s="160" t="s">
        <v>1006</v>
      </c>
      <c r="E411" s="156" t="s">
        <v>999</v>
      </c>
      <c r="F411" s="187" t="s">
        <v>979</v>
      </c>
      <c r="G411" s="187" t="s">
        <v>975</v>
      </c>
      <c r="H411" s="187" t="s">
        <v>537</v>
      </c>
      <c r="I411" s="187" t="s">
        <v>976</v>
      </c>
      <c r="J411" s="159">
        <v>17.075700000000001</v>
      </c>
      <c r="K411" s="159">
        <v>103.0243</v>
      </c>
      <c r="L411" s="187"/>
      <c r="M411" s="187"/>
      <c r="N411" s="187"/>
      <c r="O411" s="330"/>
      <c r="P411" s="330"/>
      <c r="Q411" s="331"/>
      <c r="R411" s="330"/>
      <c r="S411" s="156">
        <v>1</v>
      </c>
      <c r="T411" s="156">
        <v>4</v>
      </c>
      <c r="U411" s="156">
        <v>4</v>
      </c>
      <c r="V411" s="156">
        <v>4</v>
      </c>
      <c r="W411" s="156">
        <v>1</v>
      </c>
      <c r="X411" s="156">
        <v>1</v>
      </c>
      <c r="Y411" s="575">
        <v>1</v>
      </c>
      <c r="Z411" s="575">
        <v>1</v>
      </c>
      <c r="AA411" s="575">
        <v>1</v>
      </c>
      <c r="AB411" s="575">
        <v>1</v>
      </c>
      <c r="AC411" s="161">
        <v>2560</v>
      </c>
      <c r="AD411" s="430">
        <f t="shared" si="18"/>
        <v>2</v>
      </c>
      <c r="AE411" s="430">
        <v>0</v>
      </c>
      <c r="AF411" s="430">
        <v>0</v>
      </c>
      <c r="AG411" s="430">
        <v>0</v>
      </c>
      <c r="AH411" s="430">
        <v>2</v>
      </c>
      <c r="AI411" s="430">
        <v>0</v>
      </c>
      <c r="AJ411" s="430">
        <v>0</v>
      </c>
      <c r="AK411" s="430">
        <v>0</v>
      </c>
      <c r="AL411" s="430">
        <v>0</v>
      </c>
      <c r="AM411" s="430">
        <v>0</v>
      </c>
      <c r="AN411" s="291" t="s">
        <v>1513</v>
      </c>
      <c r="AO411" s="187"/>
    </row>
    <row r="412" spans="1:118" s="190" customFormat="1" ht="43.5">
      <c r="A412" s="156">
        <v>5</v>
      </c>
      <c r="B412" s="156">
        <v>347</v>
      </c>
      <c r="C412" s="263" t="s">
        <v>1013</v>
      </c>
      <c r="D412" s="330"/>
      <c r="E412" s="330" t="s">
        <v>1014</v>
      </c>
      <c r="F412" s="187" t="s">
        <v>979</v>
      </c>
      <c r="G412" s="187" t="s">
        <v>975</v>
      </c>
      <c r="H412" s="187" t="s">
        <v>537</v>
      </c>
      <c r="I412" s="187" t="s">
        <v>976</v>
      </c>
      <c r="J412" s="189" t="s">
        <v>1015</v>
      </c>
      <c r="K412" s="189" t="s">
        <v>1016</v>
      </c>
      <c r="L412" s="187"/>
      <c r="M412" s="187"/>
      <c r="N412" s="187"/>
      <c r="O412" s="330"/>
      <c r="P412" s="330"/>
      <c r="Q412" s="331"/>
      <c r="R412" s="330"/>
      <c r="S412" s="156">
        <v>1</v>
      </c>
      <c r="T412" s="156">
        <v>4</v>
      </c>
      <c r="U412" s="156">
        <v>4</v>
      </c>
      <c r="V412" s="156">
        <v>4</v>
      </c>
      <c r="W412" s="156">
        <v>1</v>
      </c>
      <c r="X412" s="156">
        <v>1</v>
      </c>
      <c r="Y412" s="575">
        <v>1</v>
      </c>
      <c r="Z412" s="575">
        <v>1</v>
      </c>
      <c r="AA412" s="575">
        <v>1</v>
      </c>
      <c r="AB412" s="575">
        <v>1</v>
      </c>
      <c r="AC412" s="161">
        <v>2560</v>
      </c>
      <c r="AD412" s="430">
        <f t="shared" si="18"/>
        <v>4</v>
      </c>
      <c r="AE412" s="430">
        <v>0</v>
      </c>
      <c r="AF412" s="430">
        <v>0</v>
      </c>
      <c r="AG412" s="430">
        <v>0</v>
      </c>
      <c r="AH412" s="430">
        <v>4</v>
      </c>
      <c r="AI412" s="430">
        <v>0</v>
      </c>
      <c r="AJ412" s="430">
        <v>0</v>
      </c>
      <c r="AK412" s="430">
        <v>0</v>
      </c>
      <c r="AL412" s="430">
        <v>0</v>
      </c>
      <c r="AM412" s="430">
        <v>0</v>
      </c>
      <c r="AN412" s="291" t="s">
        <v>1513</v>
      </c>
      <c r="AO412" s="187"/>
    </row>
    <row r="413" spans="1:118" s="190" customFormat="1" ht="43.5">
      <c r="A413" s="156">
        <v>5</v>
      </c>
      <c r="B413" s="156">
        <v>348</v>
      </c>
      <c r="C413" s="147" t="s">
        <v>1017</v>
      </c>
      <c r="D413" s="160" t="s">
        <v>1006</v>
      </c>
      <c r="E413" s="156" t="s">
        <v>999</v>
      </c>
      <c r="F413" s="187" t="s">
        <v>979</v>
      </c>
      <c r="G413" s="187" t="s">
        <v>975</v>
      </c>
      <c r="H413" s="187" t="s">
        <v>537</v>
      </c>
      <c r="I413" s="187" t="s">
        <v>976</v>
      </c>
      <c r="J413" s="159">
        <v>17.075700000000001</v>
      </c>
      <c r="K413" s="159">
        <v>103.0243</v>
      </c>
      <c r="L413" s="187"/>
      <c r="M413" s="187"/>
      <c r="N413" s="187"/>
      <c r="O413" s="330"/>
      <c r="P413" s="330"/>
      <c r="Q413" s="331"/>
      <c r="R413" s="330"/>
      <c r="S413" s="156">
        <v>1</v>
      </c>
      <c r="T413" s="156">
        <v>4</v>
      </c>
      <c r="U413" s="156">
        <v>4</v>
      </c>
      <c r="V413" s="156">
        <v>4</v>
      </c>
      <c r="W413" s="156">
        <v>1</v>
      </c>
      <c r="X413" s="156">
        <v>1</v>
      </c>
      <c r="Y413" s="575">
        <v>1</v>
      </c>
      <c r="Z413" s="575">
        <v>1</v>
      </c>
      <c r="AA413" s="575">
        <v>1</v>
      </c>
      <c r="AB413" s="575">
        <v>1</v>
      </c>
      <c r="AC413" s="161">
        <v>2561</v>
      </c>
      <c r="AD413" s="430">
        <f t="shared" si="18"/>
        <v>5</v>
      </c>
      <c r="AE413" s="430">
        <v>0</v>
      </c>
      <c r="AF413" s="430">
        <v>0</v>
      </c>
      <c r="AG413" s="430">
        <v>0</v>
      </c>
      <c r="AH413" s="430">
        <v>0</v>
      </c>
      <c r="AI413" s="430">
        <v>5</v>
      </c>
      <c r="AJ413" s="430">
        <v>0</v>
      </c>
      <c r="AK413" s="430">
        <v>0</v>
      </c>
      <c r="AL413" s="430">
        <v>0</v>
      </c>
      <c r="AM413" s="430">
        <v>0</v>
      </c>
      <c r="AN413" s="291" t="s">
        <v>1513</v>
      </c>
      <c r="AO413" s="187"/>
    </row>
    <row r="414" spans="1:118" s="190" customFormat="1" ht="43.5">
      <c r="A414" s="156">
        <v>5</v>
      </c>
      <c r="B414" s="156">
        <v>349</v>
      </c>
      <c r="C414" s="147" t="s">
        <v>1018</v>
      </c>
      <c r="D414" s="160" t="s">
        <v>1006</v>
      </c>
      <c r="E414" s="156" t="s">
        <v>999</v>
      </c>
      <c r="F414" s="187" t="s">
        <v>979</v>
      </c>
      <c r="G414" s="187" t="s">
        <v>975</v>
      </c>
      <c r="H414" s="187" t="s">
        <v>537</v>
      </c>
      <c r="I414" s="187" t="s">
        <v>976</v>
      </c>
      <c r="J414" s="159">
        <v>17.075700000000001</v>
      </c>
      <c r="K414" s="159">
        <v>103.0243</v>
      </c>
      <c r="L414" s="187"/>
      <c r="M414" s="187"/>
      <c r="N414" s="187"/>
      <c r="O414" s="330"/>
      <c r="P414" s="330"/>
      <c r="Q414" s="331"/>
      <c r="R414" s="330"/>
      <c r="S414" s="156">
        <v>1</v>
      </c>
      <c r="T414" s="156">
        <v>4</v>
      </c>
      <c r="U414" s="156">
        <v>4</v>
      </c>
      <c r="V414" s="156">
        <v>4</v>
      </c>
      <c r="W414" s="156">
        <v>1</v>
      </c>
      <c r="X414" s="156">
        <v>1</v>
      </c>
      <c r="Y414" s="575">
        <v>1</v>
      </c>
      <c r="Z414" s="575">
        <v>1</v>
      </c>
      <c r="AA414" s="575">
        <v>1</v>
      </c>
      <c r="AB414" s="575">
        <v>1</v>
      </c>
      <c r="AC414" s="161">
        <v>2561</v>
      </c>
      <c r="AD414" s="430">
        <f t="shared" si="18"/>
        <v>0.7</v>
      </c>
      <c r="AE414" s="430">
        <v>0</v>
      </c>
      <c r="AF414" s="430">
        <v>0</v>
      </c>
      <c r="AG414" s="430">
        <v>0</v>
      </c>
      <c r="AH414" s="430">
        <v>0</v>
      </c>
      <c r="AI414" s="430">
        <v>0.7</v>
      </c>
      <c r="AJ414" s="430">
        <v>0</v>
      </c>
      <c r="AK414" s="430">
        <v>0</v>
      </c>
      <c r="AL414" s="430">
        <v>0</v>
      </c>
      <c r="AM414" s="430">
        <v>0</v>
      </c>
      <c r="AN414" s="291" t="s">
        <v>1513</v>
      </c>
      <c r="AO414" s="187"/>
    </row>
    <row r="415" spans="1:118" s="190" customFormat="1">
      <c r="A415" s="156">
        <v>5</v>
      </c>
      <c r="B415" s="156">
        <v>350</v>
      </c>
      <c r="C415" s="147" t="s">
        <v>1019</v>
      </c>
      <c r="D415" s="160" t="s">
        <v>1006</v>
      </c>
      <c r="E415" s="156" t="s">
        <v>999</v>
      </c>
      <c r="F415" s="187" t="s">
        <v>979</v>
      </c>
      <c r="G415" s="187" t="s">
        <v>975</v>
      </c>
      <c r="H415" s="187" t="s">
        <v>537</v>
      </c>
      <c r="I415" s="187" t="s">
        <v>976</v>
      </c>
      <c r="J415" s="159">
        <v>17.075700000000001</v>
      </c>
      <c r="K415" s="159">
        <v>103.0243</v>
      </c>
      <c r="L415" s="187"/>
      <c r="M415" s="187"/>
      <c r="N415" s="187"/>
      <c r="O415" s="330"/>
      <c r="P415" s="330"/>
      <c r="Q415" s="331"/>
      <c r="R415" s="330"/>
      <c r="S415" s="156">
        <v>1</v>
      </c>
      <c r="T415" s="156">
        <v>4</v>
      </c>
      <c r="U415" s="156">
        <v>4</v>
      </c>
      <c r="V415" s="156">
        <v>4</v>
      </c>
      <c r="W415" s="156">
        <v>1</v>
      </c>
      <c r="X415" s="156">
        <v>1</v>
      </c>
      <c r="Y415" s="575">
        <v>1</v>
      </c>
      <c r="Z415" s="575">
        <v>1</v>
      </c>
      <c r="AA415" s="575">
        <v>1</v>
      </c>
      <c r="AB415" s="575">
        <v>1</v>
      </c>
      <c r="AC415" s="161">
        <v>2562</v>
      </c>
      <c r="AD415" s="430">
        <f t="shared" si="18"/>
        <v>4.7</v>
      </c>
      <c r="AE415" s="430">
        <v>0</v>
      </c>
      <c r="AF415" s="430">
        <v>0</v>
      </c>
      <c r="AG415" s="430">
        <v>0</v>
      </c>
      <c r="AH415" s="430">
        <v>0</v>
      </c>
      <c r="AI415" s="430">
        <v>0</v>
      </c>
      <c r="AJ415" s="430">
        <v>4.7</v>
      </c>
      <c r="AK415" s="430">
        <v>0</v>
      </c>
      <c r="AL415" s="430">
        <v>0</v>
      </c>
      <c r="AM415" s="430">
        <v>0</v>
      </c>
      <c r="AN415" s="291" t="s">
        <v>1513</v>
      </c>
      <c r="AO415" s="187"/>
    </row>
    <row r="416" spans="1:118" s="190" customFormat="1" ht="43.5">
      <c r="A416" s="156">
        <v>5</v>
      </c>
      <c r="B416" s="156">
        <v>351</v>
      </c>
      <c r="C416" s="147" t="s">
        <v>1020</v>
      </c>
      <c r="D416" s="160" t="s">
        <v>1006</v>
      </c>
      <c r="E416" s="156" t="s">
        <v>999</v>
      </c>
      <c r="F416" s="187" t="s">
        <v>979</v>
      </c>
      <c r="G416" s="187" t="s">
        <v>975</v>
      </c>
      <c r="H416" s="187" t="s">
        <v>537</v>
      </c>
      <c r="I416" s="187" t="s">
        <v>976</v>
      </c>
      <c r="J416" s="159">
        <v>17.075700000000001</v>
      </c>
      <c r="K416" s="159">
        <v>103.0243</v>
      </c>
      <c r="L416" s="187"/>
      <c r="M416" s="187"/>
      <c r="N416" s="187"/>
      <c r="O416" s="330"/>
      <c r="P416" s="330"/>
      <c r="Q416" s="331"/>
      <c r="R416" s="330"/>
      <c r="S416" s="156">
        <v>1</v>
      </c>
      <c r="T416" s="156">
        <v>4</v>
      </c>
      <c r="U416" s="156">
        <v>4</v>
      </c>
      <c r="V416" s="156">
        <v>4</v>
      </c>
      <c r="W416" s="156">
        <v>1</v>
      </c>
      <c r="X416" s="156">
        <v>1</v>
      </c>
      <c r="Y416" s="575">
        <v>1</v>
      </c>
      <c r="Z416" s="575">
        <v>1</v>
      </c>
      <c r="AA416" s="575">
        <v>1</v>
      </c>
      <c r="AB416" s="575">
        <v>1</v>
      </c>
      <c r="AC416" s="161">
        <v>2562</v>
      </c>
      <c r="AD416" s="430">
        <f t="shared" si="18"/>
        <v>5</v>
      </c>
      <c r="AE416" s="430">
        <v>0</v>
      </c>
      <c r="AF416" s="430">
        <v>0</v>
      </c>
      <c r="AG416" s="430">
        <v>0</v>
      </c>
      <c r="AH416" s="430">
        <v>0</v>
      </c>
      <c r="AI416" s="430">
        <v>0</v>
      </c>
      <c r="AJ416" s="430">
        <v>5</v>
      </c>
      <c r="AK416" s="430">
        <v>0</v>
      </c>
      <c r="AL416" s="430">
        <v>0</v>
      </c>
      <c r="AM416" s="430">
        <v>0</v>
      </c>
      <c r="AN416" s="291" t="s">
        <v>1513</v>
      </c>
      <c r="AO416" s="187"/>
    </row>
    <row r="417" spans="1:41" s="190" customFormat="1" ht="43.5">
      <c r="A417" s="156">
        <v>5</v>
      </c>
      <c r="B417" s="156">
        <v>352</v>
      </c>
      <c r="C417" s="147" t="s">
        <v>1021</v>
      </c>
      <c r="D417" s="330"/>
      <c r="E417" s="187" t="s">
        <v>982</v>
      </c>
      <c r="F417" s="187" t="s">
        <v>979</v>
      </c>
      <c r="G417" s="187" t="s">
        <v>975</v>
      </c>
      <c r="H417" s="187" t="s">
        <v>537</v>
      </c>
      <c r="I417" s="187" t="s">
        <v>976</v>
      </c>
      <c r="J417" s="189">
        <v>17.1755</v>
      </c>
      <c r="K417" s="189">
        <v>103.0574</v>
      </c>
      <c r="L417" s="187"/>
      <c r="M417" s="187"/>
      <c r="N417" s="187"/>
      <c r="O417" s="330"/>
      <c r="P417" s="330"/>
      <c r="Q417" s="331"/>
      <c r="R417" s="330"/>
      <c r="S417" s="156">
        <v>1</v>
      </c>
      <c r="T417" s="156">
        <v>4</v>
      </c>
      <c r="U417" s="156">
        <v>4</v>
      </c>
      <c r="V417" s="156">
        <v>4</v>
      </c>
      <c r="W417" s="156">
        <v>1</v>
      </c>
      <c r="X417" s="156">
        <v>1</v>
      </c>
      <c r="Y417" s="575">
        <v>1</v>
      </c>
      <c r="Z417" s="575">
        <v>1</v>
      </c>
      <c r="AA417" s="575">
        <v>1</v>
      </c>
      <c r="AB417" s="575">
        <v>1</v>
      </c>
      <c r="AC417" s="161">
        <v>2563</v>
      </c>
      <c r="AD417" s="430">
        <f t="shared" si="18"/>
        <v>1.5</v>
      </c>
      <c r="AE417" s="430">
        <v>0</v>
      </c>
      <c r="AF417" s="430">
        <v>0</v>
      </c>
      <c r="AG417" s="430">
        <v>0</v>
      </c>
      <c r="AH417" s="430">
        <v>0</v>
      </c>
      <c r="AI417" s="430">
        <v>0</v>
      </c>
      <c r="AJ417" s="430">
        <v>0</v>
      </c>
      <c r="AK417" s="430">
        <v>1.5</v>
      </c>
      <c r="AL417" s="430">
        <v>0</v>
      </c>
      <c r="AM417" s="430">
        <v>0</v>
      </c>
      <c r="AN417" s="291" t="s">
        <v>1513</v>
      </c>
      <c r="AO417" s="187"/>
    </row>
    <row r="418" spans="1:41" s="190" customFormat="1" ht="43.5">
      <c r="A418" s="156">
        <v>5</v>
      </c>
      <c r="B418" s="156">
        <v>353</v>
      </c>
      <c r="C418" s="147" t="s">
        <v>1022</v>
      </c>
      <c r="D418" s="330"/>
      <c r="E418" s="187" t="s">
        <v>983</v>
      </c>
      <c r="F418" s="187" t="s">
        <v>979</v>
      </c>
      <c r="G418" s="187" t="s">
        <v>975</v>
      </c>
      <c r="H418" s="187" t="s">
        <v>537</v>
      </c>
      <c r="I418" s="187" t="s">
        <v>976</v>
      </c>
      <c r="J418" s="189">
        <v>17.1752</v>
      </c>
      <c r="K418" s="189">
        <v>103.0133</v>
      </c>
      <c r="L418" s="187"/>
      <c r="M418" s="187"/>
      <c r="N418" s="187"/>
      <c r="O418" s="330"/>
      <c r="P418" s="330"/>
      <c r="Q418" s="331"/>
      <c r="R418" s="330"/>
      <c r="S418" s="156">
        <v>1</v>
      </c>
      <c r="T418" s="156">
        <v>4</v>
      </c>
      <c r="U418" s="156">
        <v>4</v>
      </c>
      <c r="V418" s="156">
        <v>4</v>
      </c>
      <c r="W418" s="156">
        <v>1</v>
      </c>
      <c r="X418" s="156">
        <v>1</v>
      </c>
      <c r="Y418" s="575">
        <v>1</v>
      </c>
      <c r="Z418" s="575">
        <v>1</v>
      </c>
      <c r="AA418" s="575">
        <v>1</v>
      </c>
      <c r="AB418" s="575">
        <v>1</v>
      </c>
      <c r="AC418" s="161">
        <v>2563</v>
      </c>
      <c r="AD418" s="430">
        <f t="shared" si="18"/>
        <v>1.5</v>
      </c>
      <c r="AE418" s="430">
        <v>0</v>
      </c>
      <c r="AF418" s="430">
        <v>0</v>
      </c>
      <c r="AG418" s="430">
        <v>0</v>
      </c>
      <c r="AH418" s="430">
        <v>0</v>
      </c>
      <c r="AI418" s="430">
        <v>0</v>
      </c>
      <c r="AJ418" s="430">
        <v>0</v>
      </c>
      <c r="AK418" s="430">
        <v>1.5</v>
      </c>
      <c r="AL418" s="430">
        <v>0</v>
      </c>
      <c r="AM418" s="430">
        <v>0</v>
      </c>
      <c r="AN418" s="291" t="s">
        <v>1513</v>
      </c>
      <c r="AO418" s="187"/>
    </row>
    <row r="419" spans="1:41" s="190" customFormat="1" ht="43.5">
      <c r="A419" s="156">
        <v>5</v>
      </c>
      <c r="B419" s="156">
        <v>354</v>
      </c>
      <c r="C419" s="147" t="s">
        <v>1023</v>
      </c>
      <c r="D419" s="160" t="s">
        <v>1006</v>
      </c>
      <c r="E419" s="156" t="s">
        <v>999</v>
      </c>
      <c r="F419" s="187" t="s">
        <v>979</v>
      </c>
      <c r="G419" s="187" t="s">
        <v>975</v>
      </c>
      <c r="H419" s="187" t="s">
        <v>537</v>
      </c>
      <c r="I419" s="187" t="s">
        <v>976</v>
      </c>
      <c r="J419" s="159">
        <v>17.075700000000001</v>
      </c>
      <c r="K419" s="159">
        <v>103.0243</v>
      </c>
      <c r="L419" s="187"/>
      <c r="M419" s="187"/>
      <c r="N419" s="187"/>
      <c r="O419" s="330"/>
      <c r="P419" s="330"/>
      <c r="Q419" s="331"/>
      <c r="R419" s="330"/>
      <c r="S419" s="156">
        <v>1</v>
      </c>
      <c r="T419" s="156">
        <v>4</v>
      </c>
      <c r="U419" s="156">
        <v>4</v>
      </c>
      <c r="V419" s="156">
        <v>4</v>
      </c>
      <c r="W419" s="156">
        <v>1</v>
      </c>
      <c r="X419" s="156">
        <v>1</v>
      </c>
      <c r="Y419" s="575">
        <v>1</v>
      </c>
      <c r="Z419" s="575">
        <v>1</v>
      </c>
      <c r="AA419" s="575">
        <v>1</v>
      </c>
      <c r="AB419" s="575">
        <v>1</v>
      </c>
      <c r="AC419" s="161">
        <v>2564</v>
      </c>
      <c r="AD419" s="430">
        <f t="shared" si="18"/>
        <v>5.6</v>
      </c>
      <c r="AE419" s="430">
        <v>0</v>
      </c>
      <c r="AF419" s="430">
        <v>0</v>
      </c>
      <c r="AG419" s="430">
        <v>0</v>
      </c>
      <c r="AH419" s="430">
        <v>0</v>
      </c>
      <c r="AI419" s="430">
        <v>0</v>
      </c>
      <c r="AJ419" s="430">
        <v>0</v>
      </c>
      <c r="AK419" s="430">
        <v>0</v>
      </c>
      <c r="AL419" s="430">
        <v>5.6</v>
      </c>
      <c r="AM419" s="430">
        <v>0</v>
      </c>
      <c r="AN419" s="291" t="s">
        <v>1513</v>
      </c>
      <c r="AO419" s="187"/>
    </row>
    <row r="420" spans="1:41" s="190" customFormat="1" ht="21.75">
      <c r="A420" s="156"/>
      <c r="B420" s="156"/>
      <c r="C420" s="147"/>
      <c r="D420" s="160"/>
      <c r="E420" s="156"/>
      <c r="F420" s="187"/>
      <c r="G420" s="187"/>
      <c r="H420" s="187"/>
      <c r="I420" s="187"/>
      <c r="J420" s="159"/>
      <c r="K420" s="159"/>
      <c r="L420" s="187"/>
      <c r="M420" s="187"/>
      <c r="N420" s="187"/>
      <c r="O420" s="330"/>
      <c r="P420" s="330"/>
      <c r="Q420" s="331"/>
      <c r="R420" s="330"/>
      <c r="S420" s="156"/>
      <c r="T420" s="156"/>
      <c r="U420" s="156"/>
      <c r="V420" s="156"/>
      <c r="W420" s="156"/>
      <c r="X420" s="156"/>
      <c r="Y420" s="187"/>
      <c r="Z420" s="187"/>
      <c r="AA420" s="187"/>
      <c r="AB420" s="187"/>
      <c r="AC420" s="161"/>
      <c r="AD420" s="430"/>
      <c r="AE420" s="430"/>
      <c r="AF420" s="430"/>
      <c r="AG420" s="430"/>
      <c r="AH420" s="430"/>
      <c r="AI420" s="430"/>
      <c r="AJ420" s="430"/>
      <c r="AK420" s="430"/>
      <c r="AL420" s="430"/>
      <c r="AM420" s="430"/>
      <c r="AN420" s="291"/>
      <c r="AO420" s="187"/>
    </row>
    <row r="421" spans="1:41" s="190" customFormat="1" ht="21.75">
      <c r="A421" s="156"/>
      <c r="B421" s="156"/>
      <c r="C421" s="407" t="s">
        <v>164</v>
      </c>
      <c r="D421" s="160"/>
      <c r="E421" s="156"/>
      <c r="F421" s="187"/>
      <c r="G421" s="187"/>
      <c r="H421" s="187"/>
      <c r="I421" s="187"/>
      <c r="J421" s="159"/>
      <c r="K421" s="159"/>
      <c r="L421" s="187"/>
      <c r="M421" s="187"/>
      <c r="N421" s="187"/>
      <c r="O421" s="330"/>
      <c r="P421" s="330"/>
      <c r="Q421" s="331"/>
      <c r="R421" s="330"/>
      <c r="S421" s="156"/>
      <c r="T421" s="156"/>
      <c r="U421" s="156"/>
      <c r="V421" s="156"/>
      <c r="W421" s="156"/>
      <c r="X421" s="156"/>
      <c r="Y421" s="187"/>
      <c r="Z421" s="187"/>
      <c r="AA421" s="187"/>
      <c r="AB421" s="187"/>
      <c r="AC421" s="161"/>
      <c r="AD421" s="430"/>
      <c r="AE421" s="430"/>
      <c r="AF421" s="430"/>
      <c r="AG421" s="430"/>
      <c r="AH421" s="430"/>
      <c r="AI421" s="430"/>
      <c r="AJ421" s="430"/>
      <c r="AK421" s="430"/>
      <c r="AL421" s="430"/>
      <c r="AM421" s="430"/>
      <c r="AN421" s="291"/>
      <c r="AO421" s="187"/>
    </row>
    <row r="422" spans="1:41" s="447" customFormat="1" ht="21.75">
      <c r="A422" s="103">
        <v>5</v>
      </c>
      <c r="B422" s="103">
        <v>355</v>
      </c>
      <c r="C422" s="104" t="s">
        <v>1497</v>
      </c>
      <c r="D422" s="145" t="s">
        <v>876</v>
      </c>
      <c r="E422" s="106" t="s">
        <v>1431</v>
      </c>
      <c r="F422" s="106" t="s">
        <v>1257</v>
      </c>
      <c r="G422" s="106" t="s">
        <v>1248</v>
      </c>
      <c r="H422" s="105" t="s">
        <v>490</v>
      </c>
      <c r="I422" s="105" t="s">
        <v>1412</v>
      </c>
      <c r="J422" s="127">
        <v>17.309200000000001</v>
      </c>
      <c r="K422" s="127">
        <v>103.7427</v>
      </c>
      <c r="L422" s="242">
        <v>2</v>
      </c>
      <c r="M422" s="242">
        <v>7</v>
      </c>
      <c r="N422" s="242">
        <v>18</v>
      </c>
      <c r="O422" s="243"/>
      <c r="P422" s="243"/>
      <c r="Q422" s="243"/>
      <c r="R422" s="243"/>
      <c r="S422" s="242">
        <v>1</v>
      </c>
      <c r="T422" s="242">
        <v>1</v>
      </c>
      <c r="U422" s="242">
        <v>1</v>
      </c>
      <c r="V422" s="242">
        <v>4</v>
      </c>
      <c r="W422" s="242">
        <v>1</v>
      </c>
      <c r="X422" s="242">
        <v>1</v>
      </c>
      <c r="Y422" s="242">
        <v>1</v>
      </c>
      <c r="Z422" s="242">
        <v>1</v>
      </c>
      <c r="AA422" s="242">
        <v>1</v>
      </c>
      <c r="AB422" s="242">
        <v>1</v>
      </c>
      <c r="AC422" s="103">
        <v>2558</v>
      </c>
      <c r="AD422" s="430">
        <f>+AE422</f>
        <v>1</v>
      </c>
      <c r="AE422" s="430">
        <v>1</v>
      </c>
      <c r="AF422" s="430"/>
      <c r="AG422" s="430"/>
      <c r="AH422" s="430"/>
      <c r="AI422" s="430"/>
      <c r="AJ422" s="430"/>
      <c r="AK422" s="430"/>
      <c r="AL422" s="430"/>
      <c r="AM422" s="430"/>
      <c r="AN422" s="103" t="s">
        <v>1413</v>
      </c>
      <c r="AO422" s="103"/>
    </row>
    <row r="423" spans="1:41" s="447" customFormat="1" ht="43.5">
      <c r="A423" s="103">
        <v>5</v>
      </c>
      <c r="B423" s="103">
        <v>356</v>
      </c>
      <c r="C423" s="104" t="s">
        <v>1498</v>
      </c>
      <c r="D423" s="145" t="s">
        <v>876</v>
      </c>
      <c r="E423" s="106" t="s">
        <v>1431</v>
      </c>
      <c r="F423" s="106" t="s">
        <v>1257</v>
      </c>
      <c r="G423" s="106" t="s">
        <v>1248</v>
      </c>
      <c r="H423" s="105" t="s">
        <v>490</v>
      </c>
      <c r="I423" s="105" t="s">
        <v>1412</v>
      </c>
      <c r="J423" s="127">
        <v>17.309200000000001</v>
      </c>
      <c r="K423" s="127">
        <v>103.7427</v>
      </c>
      <c r="L423" s="242">
        <v>2</v>
      </c>
      <c r="M423" s="242">
        <v>7</v>
      </c>
      <c r="N423" s="242">
        <v>18</v>
      </c>
      <c r="O423" s="243"/>
      <c r="P423" s="243"/>
      <c r="Q423" s="243"/>
      <c r="R423" s="243"/>
      <c r="S423" s="242">
        <v>1</v>
      </c>
      <c r="T423" s="242">
        <v>1</v>
      </c>
      <c r="U423" s="242">
        <v>1</v>
      </c>
      <c r="V423" s="242">
        <v>4</v>
      </c>
      <c r="W423" s="242">
        <v>1</v>
      </c>
      <c r="X423" s="242">
        <v>1</v>
      </c>
      <c r="Y423" s="242">
        <v>1</v>
      </c>
      <c r="Z423" s="242">
        <v>1</v>
      </c>
      <c r="AA423" s="242">
        <v>1</v>
      </c>
      <c r="AB423" s="242">
        <v>1</v>
      </c>
      <c r="AC423" s="103">
        <v>2558</v>
      </c>
      <c r="AD423" s="430">
        <f>+AE423</f>
        <v>2</v>
      </c>
      <c r="AE423" s="430">
        <v>2</v>
      </c>
      <c r="AF423" s="430"/>
      <c r="AG423" s="430"/>
      <c r="AH423" s="430"/>
      <c r="AI423" s="430"/>
      <c r="AJ423" s="430"/>
      <c r="AK423" s="430"/>
      <c r="AL423" s="430"/>
      <c r="AM423" s="430"/>
      <c r="AN423" s="103" t="s">
        <v>1413</v>
      </c>
      <c r="AO423" s="103"/>
    </row>
    <row r="424" spans="1:41" s="463" customFormat="1" ht="43.5">
      <c r="A424" s="206">
        <v>5</v>
      </c>
      <c r="B424" s="103">
        <v>357</v>
      </c>
      <c r="C424" s="468" t="s">
        <v>1499</v>
      </c>
      <c r="D424" s="206"/>
      <c r="E424" s="206" t="s">
        <v>1285</v>
      </c>
      <c r="F424" s="206" t="s">
        <v>877</v>
      </c>
      <c r="G424" s="245" t="s">
        <v>1248</v>
      </c>
      <c r="H424" s="246" t="s">
        <v>490</v>
      </c>
      <c r="I424" s="247" t="s">
        <v>1412</v>
      </c>
      <c r="J424" s="469" t="s">
        <v>1500</v>
      </c>
      <c r="K424" s="206">
        <v>104.0505</v>
      </c>
      <c r="L424" s="242">
        <v>2</v>
      </c>
      <c r="M424" s="242">
        <v>7</v>
      </c>
      <c r="N424" s="242">
        <v>18</v>
      </c>
      <c r="O424" s="243"/>
      <c r="P424" s="243"/>
      <c r="Q424" s="243"/>
      <c r="R424" s="243"/>
      <c r="S424" s="370">
        <v>1</v>
      </c>
      <c r="T424" s="370">
        <v>1</v>
      </c>
      <c r="U424" s="370">
        <v>1</v>
      </c>
      <c r="V424" s="370">
        <v>4</v>
      </c>
      <c r="W424" s="370">
        <v>1</v>
      </c>
      <c r="X424" s="370">
        <v>1</v>
      </c>
      <c r="Y424" s="370">
        <v>1</v>
      </c>
      <c r="Z424" s="370">
        <v>1</v>
      </c>
      <c r="AA424" s="370">
        <v>1</v>
      </c>
      <c r="AB424" s="370">
        <v>1</v>
      </c>
      <c r="AC424" s="197"/>
      <c r="AD424" s="430">
        <v>5.9</v>
      </c>
      <c r="AE424" s="430">
        <v>4.4000000000000004</v>
      </c>
      <c r="AF424" s="430">
        <v>1.5</v>
      </c>
      <c r="AG424" s="430">
        <f>SUM(AG425:AG444)</f>
        <v>0</v>
      </c>
      <c r="AH424" s="430">
        <v>0</v>
      </c>
      <c r="AI424" s="430">
        <f>SUM(AI425:AI444)</f>
        <v>0</v>
      </c>
      <c r="AJ424" s="430">
        <f>SUM(AJ425:AJ444)</f>
        <v>0</v>
      </c>
      <c r="AK424" s="430">
        <f>SUM(AK425:AK444)</f>
        <v>0</v>
      </c>
      <c r="AL424" s="430">
        <f>SUM(AL425:AL444)</f>
        <v>0</v>
      </c>
      <c r="AM424" s="430">
        <f>SUM(AM425:AM444)</f>
        <v>0</v>
      </c>
      <c r="AN424" s="103" t="s">
        <v>1413</v>
      </c>
      <c r="AO424" s="358"/>
    </row>
    <row r="425" spans="1:41" s="463" customFormat="1" ht="21.75">
      <c r="A425" s="114">
        <v>5</v>
      </c>
      <c r="B425" s="103">
        <v>358</v>
      </c>
      <c r="C425" s="101" t="s">
        <v>1501</v>
      </c>
      <c r="D425" s="114"/>
      <c r="E425" s="114" t="s">
        <v>1438</v>
      </c>
      <c r="F425" s="114" t="s">
        <v>1429</v>
      </c>
      <c r="G425" s="114" t="s">
        <v>1248</v>
      </c>
      <c r="H425" s="199" t="s">
        <v>490</v>
      </c>
      <c r="I425" s="199" t="s">
        <v>1412</v>
      </c>
      <c r="J425" s="371">
        <v>17.271899999999999</v>
      </c>
      <c r="K425" s="371">
        <v>103.94929999999999</v>
      </c>
      <c r="L425" s="242">
        <v>2</v>
      </c>
      <c r="M425" s="242">
        <v>7</v>
      </c>
      <c r="N425" s="242">
        <v>18</v>
      </c>
      <c r="O425" s="243"/>
      <c r="P425" s="243"/>
      <c r="Q425" s="243"/>
      <c r="R425" s="243"/>
      <c r="S425" s="370">
        <v>1</v>
      </c>
      <c r="T425" s="370">
        <v>1</v>
      </c>
      <c r="U425" s="370">
        <v>1</v>
      </c>
      <c r="V425" s="370">
        <v>4</v>
      </c>
      <c r="W425" s="370">
        <v>1</v>
      </c>
      <c r="X425" s="370">
        <v>1</v>
      </c>
      <c r="Y425" s="370">
        <v>1</v>
      </c>
      <c r="Z425" s="370">
        <v>1</v>
      </c>
      <c r="AA425" s="370">
        <v>1</v>
      </c>
      <c r="AB425" s="370">
        <v>1</v>
      </c>
      <c r="AC425" s="197"/>
      <c r="AD425" s="430">
        <f t="shared" ref="AD425:AD430" si="19">+AE425+AF425+AG425+AH425</f>
        <v>1.5</v>
      </c>
      <c r="AE425" s="430"/>
      <c r="AF425" s="430"/>
      <c r="AG425" s="430"/>
      <c r="AH425" s="430">
        <v>1.5</v>
      </c>
      <c r="AI425" s="430"/>
      <c r="AJ425" s="430"/>
      <c r="AK425" s="430"/>
      <c r="AL425" s="430"/>
      <c r="AM425" s="430"/>
      <c r="AN425" s="103" t="s">
        <v>1413</v>
      </c>
      <c r="AO425" s="358"/>
    </row>
    <row r="426" spans="1:41" s="463" customFormat="1" ht="21.75">
      <c r="A426" s="114">
        <v>5</v>
      </c>
      <c r="B426" s="103">
        <v>359</v>
      </c>
      <c r="C426" s="101" t="s">
        <v>1502</v>
      </c>
      <c r="D426" s="197"/>
      <c r="E426" s="197" t="s">
        <v>1431</v>
      </c>
      <c r="F426" s="197" t="s">
        <v>1257</v>
      </c>
      <c r="G426" s="197" t="s">
        <v>1248</v>
      </c>
      <c r="H426" s="199" t="s">
        <v>490</v>
      </c>
      <c r="I426" s="199" t="s">
        <v>1412</v>
      </c>
      <c r="J426" s="371">
        <v>17.309200000000001</v>
      </c>
      <c r="K426" s="371">
        <v>103.7427</v>
      </c>
      <c r="L426" s="242">
        <v>2</v>
      </c>
      <c r="M426" s="242">
        <v>7</v>
      </c>
      <c r="N426" s="242">
        <v>18</v>
      </c>
      <c r="O426" s="243"/>
      <c r="P426" s="243"/>
      <c r="Q426" s="243"/>
      <c r="R426" s="243"/>
      <c r="S426" s="370">
        <v>1</v>
      </c>
      <c r="T426" s="370">
        <v>1</v>
      </c>
      <c r="U426" s="370">
        <v>1</v>
      </c>
      <c r="V426" s="370">
        <v>4</v>
      </c>
      <c r="W426" s="370">
        <v>1</v>
      </c>
      <c r="X426" s="370">
        <v>1</v>
      </c>
      <c r="Y426" s="370">
        <v>1</v>
      </c>
      <c r="Z426" s="370">
        <v>1</v>
      </c>
      <c r="AA426" s="370">
        <v>1</v>
      </c>
      <c r="AB426" s="370">
        <v>1</v>
      </c>
      <c r="AC426" s="197"/>
      <c r="AD426" s="430">
        <f t="shared" si="19"/>
        <v>2</v>
      </c>
      <c r="AE426" s="430"/>
      <c r="AF426" s="430"/>
      <c r="AG426" s="430"/>
      <c r="AH426" s="430">
        <v>2</v>
      </c>
      <c r="AI426" s="430"/>
      <c r="AJ426" s="430"/>
      <c r="AK426" s="430"/>
      <c r="AL426" s="430"/>
      <c r="AM426" s="430"/>
      <c r="AN426" s="103" t="s">
        <v>1413</v>
      </c>
      <c r="AO426" s="358"/>
    </row>
    <row r="427" spans="1:41" s="463" customFormat="1" ht="21.75">
      <c r="A427" s="114">
        <v>5</v>
      </c>
      <c r="B427" s="103">
        <v>360</v>
      </c>
      <c r="C427" s="101" t="s">
        <v>1503</v>
      </c>
      <c r="D427" s="197"/>
      <c r="E427" s="197" t="s">
        <v>1438</v>
      </c>
      <c r="F427" s="197" t="s">
        <v>1429</v>
      </c>
      <c r="G427" s="197" t="s">
        <v>1248</v>
      </c>
      <c r="H427" s="199" t="s">
        <v>490</v>
      </c>
      <c r="I427" s="199" t="s">
        <v>1412</v>
      </c>
      <c r="J427" s="371">
        <v>17.271899999999999</v>
      </c>
      <c r="K427" s="371">
        <v>103.94929999999999</v>
      </c>
      <c r="L427" s="242">
        <v>2</v>
      </c>
      <c r="M427" s="242">
        <v>7</v>
      </c>
      <c r="N427" s="242">
        <v>18</v>
      </c>
      <c r="O427" s="243"/>
      <c r="P427" s="243"/>
      <c r="Q427" s="243"/>
      <c r="R427" s="243"/>
      <c r="S427" s="370">
        <v>1</v>
      </c>
      <c r="T427" s="370">
        <v>1</v>
      </c>
      <c r="U427" s="370">
        <v>1</v>
      </c>
      <c r="V427" s="370">
        <v>4</v>
      </c>
      <c r="W427" s="370">
        <v>1</v>
      </c>
      <c r="X427" s="370">
        <v>1</v>
      </c>
      <c r="Y427" s="370">
        <v>1</v>
      </c>
      <c r="Z427" s="370">
        <v>1</v>
      </c>
      <c r="AA427" s="370">
        <v>1</v>
      </c>
      <c r="AB427" s="370">
        <v>1</v>
      </c>
      <c r="AC427" s="197"/>
      <c r="AD427" s="430">
        <f t="shared" si="19"/>
        <v>1</v>
      </c>
      <c r="AE427" s="430"/>
      <c r="AF427" s="430"/>
      <c r="AG427" s="430"/>
      <c r="AH427" s="430">
        <v>1</v>
      </c>
      <c r="AI427" s="430"/>
      <c r="AJ427" s="430"/>
      <c r="AK427" s="430"/>
      <c r="AL427" s="430"/>
      <c r="AM427" s="430"/>
      <c r="AN427" s="103" t="s">
        <v>1413</v>
      </c>
      <c r="AO427" s="359"/>
    </row>
    <row r="428" spans="1:41" s="463" customFormat="1" ht="21.75">
      <c r="A428" s="114">
        <v>5</v>
      </c>
      <c r="B428" s="103">
        <v>361</v>
      </c>
      <c r="C428" s="101" t="s">
        <v>1504</v>
      </c>
      <c r="D428" s="197"/>
      <c r="E428" s="197" t="s">
        <v>1411</v>
      </c>
      <c r="F428" s="197" t="s">
        <v>1411</v>
      </c>
      <c r="G428" s="197" t="s">
        <v>1248</v>
      </c>
      <c r="H428" s="199" t="s">
        <v>490</v>
      </c>
      <c r="I428" s="199" t="s">
        <v>1412</v>
      </c>
      <c r="J428" s="371">
        <v>17.207000000000001</v>
      </c>
      <c r="K428" s="371">
        <v>103.702</v>
      </c>
      <c r="L428" s="242">
        <v>2</v>
      </c>
      <c r="M428" s="242">
        <v>7</v>
      </c>
      <c r="N428" s="242">
        <v>18</v>
      </c>
      <c r="O428" s="243"/>
      <c r="P428" s="243"/>
      <c r="Q428" s="243"/>
      <c r="R428" s="243"/>
      <c r="S428" s="370">
        <v>1</v>
      </c>
      <c r="T428" s="370">
        <v>1</v>
      </c>
      <c r="U428" s="370">
        <v>1</v>
      </c>
      <c r="V428" s="370">
        <v>4</v>
      </c>
      <c r="W428" s="370">
        <v>1</v>
      </c>
      <c r="X428" s="370">
        <v>1</v>
      </c>
      <c r="Y428" s="370">
        <v>1</v>
      </c>
      <c r="Z428" s="370">
        <v>1</v>
      </c>
      <c r="AA428" s="370">
        <v>1</v>
      </c>
      <c r="AB428" s="370">
        <v>1</v>
      </c>
      <c r="AC428" s="197"/>
      <c r="AD428" s="430">
        <f t="shared" si="19"/>
        <v>2.5</v>
      </c>
      <c r="AE428" s="430"/>
      <c r="AF428" s="430"/>
      <c r="AG428" s="430"/>
      <c r="AH428" s="430">
        <v>2.5</v>
      </c>
      <c r="AI428" s="430"/>
      <c r="AJ428" s="430"/>
      <c r="AK428" s="430"/>
      <c r="AL428" s="430"/>
      <c r="AM428" s="430"/>
      <c r="AN428" s="103" t="s">
        <v>1413</v>
      </c>
      <c r="AO428" s="359"/>
    </row>
    <row r="429" spans="1:41" s="463" customFormat="1" ht="21.75">
      <c r="A429" s="114">
        <v>5</v>
      </c>
      <c r="B429" s="103">
        <v>362</v>
      </c>
      <c r="C429" s="101" t="s">
        <v>1505</v>
      </c>
      <c r="D429" s="197"/>
      <c r="E429" s="197" t="s">
        <v>1455</v>
      </c>
      <c r="F429" s="197" t="s">
        <v>1429</v>
      </c>
      <c r="G429" s="197" t="s">
        <v>1248</v>
      </c>
      <c r="H429" s="199" t="s">
        <v>490</v>
      </c>
      <c r="I429" s="199" t="s">
        <v>1412</v>
      </c>
      <c r="J429" s="371">
        <v>17.363499999999998</v>
      </c>
      <c r="K429" s="371">
        <v>103.82729999999999</v>
      </c>
      <c r="L429" s="242">
        <v>2</v>
      </c>
      <c r="M429" s="242">
        <v>7</v>
      </c>
      <c r="N429" s="242">
        <v>18</v>
      </c>
      <c r="O429" s="243"/>
      <c r="P429" s="243"/>
      <c r="Q429" s="243"/>
      <c r="R429" s="243"/>
      <c r="S429" s="370">
        <v>1</v>
      </c>
      <c r="T429" s="370">
        <v>1</v>
      </c>
      <c r="U429" s="370">
        <v>1</v>
      </c>
      <c r="V429" s="370">
        <v>4</v>
      </c>
      <c r="W429" s="370">
        <v>1</v>
      </c>
      <c r="X429" s="370">
        <v>1</v>
      </c>
      <c r="Y429" s="370">
        <v>1</v>
      </c>
      <c r="Z429" s="370">
        <v>1</v>
      </c>
      <c r="AA429" s="370">
        <v>1</v>
      </c>
      <c r="AB429" s="370">
        <v>1</v>
      </c>
      <c r="AC429" s="197"/>
      <c r="AD429" s="430">
        <f t="shared" si="19"/>
        <v>1.5</v>
      </c>
      <c r="AE429" s="430"/>
      <c r="AF429" s="430"/>
      <c r="AG429" s="430"/>
      <c r="AH429" s="430">
        <v>1.5</v>
      </c>
      <c r="AI429" s="430"/>
      <c r="AJ429" s="430"/>
      <c r="AK429" s="430"/>
      <c r="AL429" s="430"/>
      <c r="AM429" s="430"/>
      <c r="AN429" s="103" t="s">
        <v>1413</v>
      </c>
      <c r="AO429" s="359"/>
    </row>
    <row r="430" spans="1:41" s="463" customFormat="1" ht="21.75">
      <c r="A430" s="114">
        <v>5</v>
      </c>
      <c r="B430" s="103">
        <v>363</v>
      </c>
      <c r="C430" s="101" t="s">
        <v>1506</v>
      </c>
      <c r="D430" s="197"/>
      <c r="E430" s="197" t="s">
        <v>1431</v>
      </c>
      <c r="F430" s="197" t="s">
        <v>1257</v>
      </c>
      <c r="G430" s="197" t="s">
        <v>1248</v>
      </c>
      <c r="H430" s="199" t="s">
        <v>490</v>
      </c>
      <c r="I430" s="199" t="s">
        <v>1412</v>
      </c>
      <c r="J430" s="371">
        <v>17.309200000000001</v>
      </c>
      <c r="K430" s="371">
        <v>103.7427</v>
      </c>
      <c r="L430" s="242">
        <v>2</v>
      </c>
      <c r="M430" s="242">
        <v>7</v>
      </c>
      <c r="N430" s="242">
        <v>18</v>
      </c>
      <c r="O430" s="243"/>
      <c r="P430" s="243"/>
      <c r="Q430" s="243"/>
      <c r="R430" s="243"/>
      <c r="S430" s="370">
        <v>1</v>
      </c>
      <c r="T430" s="370">
        <v>1</v>
      </c>
      <c r="U430" s="370">
        <v>1</v>
      </c>
      <c r="V430" s="370">
        <v>4</v>
      </c>
      <c r="W430" s="370">
        <v>1</v>
      </c>
      <c r="X430" s="370">
        <v>1</v>
      </c>
      <c r="Y430" s="370">
        <v>1</v>
      </c>
      <c r="Z430" s="370">
        <v>1</v>
      </c>
      <c r="AA430" s="370">
        <v>1</v>
      </c>
      <c r="AB430" s="370">
        <v>1</v>
      </c>
      <c r="AC430" s="197"/>
      <c r="AD430" s="430">
        <f t="shared" si="19"/>
        <v>20</v>
      </c>
      <c r="AE430" s="430"/>
      <c r="AF430" s="430"/>
      <c r="AG430" s="430"/>
      <c r="AH430" s="430">
        <v>20</v>
      </c>
      <c r="AI430" s="430"/>
      <c r="AJ430" s="430"/>
      <c r="AK430" s="430"/>
      <c r="AL430" s="430"/>
      <c r="AM430" s="430"/>
      <c r="AN430" s="103" t="s">
        <v>1413</v>
      </c>
      <c r="AO430" s="359"/>
    </row>
    <row r="431" spans="1:41" s="279" customFormat="1" ht="21.75">
      <c r="A431" s="114"/>
      <c r="B431" s="103"/>
      <c r="C431" s="101"/>
      <c r="D431" s="114"/>
      <c r="E431" s="114"/>
      <c r="F431" s="114"/>
      <c r="G431" s="114"/>
      <c r="H431" s="102"/>
      <c r="I431" s="102"/>
      <c r="J431" s="296"/>
      <c r="K431" s="296"/>
      <c r="L431" s="242"/>
      <c r="M431" s="242"/>
      <c r="N431" s="242"/>
      <c r="O431" s="243"/>
      <c r="P431" s="243"/>
      <c r="Q431" s="243"/>
      <c r="R431" s="243"/>
      <c r="S431" s="292"/>
      <c r="T431" s="292"/>
      <c r="U431" s="292"/>
      <c r="V431" s="292"/>
      <c r="W431" s="292"/>
      <c r="X431" s="292"/>
      <c r="Y431" s="292"/>
      <c r="Z431" s="292"/>
      <c r="AA431" s="292"/>
      <c r="AB431" s="292"/>
      <c r="AC431" s="114"/>
      <c r="AD431" s="430"/>
      <c r="AE431" s="430"/>
      <c r="AF431" s="430"/>
      <c r="AG431" s="430"/>
      <c r="AH431" s="430"/>
      <c r="AI431" s="430"/>
      <c r="AJ431" s="430"/>
      <c r="AK431" s="430"/>
      <c r="AL431" s="430"/>
      <c r="AM431" s="430"/>
      <c r="AN431" s="107"/>
      <c r="AO431" s="359"/>
    </row>
    <row r="432" spans="1:41" s="279" customFormat="1" ht="21.75">
      <c r="A432" s="114"/>
      <c r="B432" s="103"/>
      <c r="C432" s="410" t="s">
        <v>1525</v>
      </c>
      <c r="D432" s="114"/>
      <c r="E432" s="114"/>
      <c r="F432" s="114"/>
      <c r="G432" s="114"/>
      <c r="H432" s="102"/>
      <c r="I432" s="102"/>
      <c r="J432" s="296"/>
      <c r="K432" s="296"/>
      <c r="L432" s="242"/>
      <c r="M432" s="242"/>
      <c r="N432" s="242"/>
      <c r="O432" s="243"/>
      <c r="P432" s="243"/>
      <c r="Q432" s="243"/>
      <c r="R432" s="243"/>
      <c r="S432" s="292"/>
      <c r="T432" s="292"/>
      <c r="U432" s="292"/>
      <c r="V432" s="292"/>
      <c r="W432" s="292"/>
      <c r="X432" s="292"/>
      <c r="Y432" s="292"/>
      <c r="Z432" s="292"/>
      <c r="AA432" s="292"/>
      <c r="AB432" s="292"/>
      <c r="AC432" s="114"/>
      <c r="AD432" s="430"/>
      <c r="AE432" s="430"/>
      <c r="AF432" s="430"/>
      <c r="AG432" s="430"/>
      <c r="AH432" s="430"/>
      <c r="AI432" s="430"/>
      <c r="AJ432" s="430"/>
      <c r="AK432" s="430"/>
      <c r="AL432" s="430"/>
      <c r="AM432" s="430"/>
      <c r="AN432" s="107"/>
      <c r="AO432" s="359"/>
    </row>
    <row r="433" spans="1:41" s="163" customFormat="1" ht="21.75">
      <c r="A433" s="156">
        <v>5</v>
      </c>
      <c r="B433" s="103">
        <v>364</v>
      </c>
      <c r="C433" s="139" t="s">
        <v>1520</v>
      </c>
      <c r="D433" s="148" t="s">
        <v>1521</v>
      </c>
      <c r="E433" s="148" t="s">
        <v>1059</v>
      </c>
      <c r="F433" s="148" t="s">
        <v>1059</v>
      </c>
      <c r="G433" s="148" t="s">
        <v>1056</v>
      </c>
      <c r="H433" s="246" t="s">
        <v>490</v>
      </c>
      <c r="I433" s="247" t="s">
        <v>905</v>
      </c>
      <c r="J433" s="164">
        <v>17.853801926589409</v>
      </c>
      <c r="K433" s="164">
        <v>102.58542444124349</v>
      </c>
      <c r="L433" s="156">
        <v>2</v>
      </c>
      <c r="M433" s="156">
        <v>7</v>
      </c>
      <c r="N433" s="156">
        <v>18</v>
      </c>
      <c r="O433" s="165"/>
      <c r="P433" s="165"/>
      <c r="Q433" s="204"/>
      <c r="R433" s="165"/>
      <c r="S433" s="156">
        <v>1</v>
      </c>
      <c r="T433" s="156">
        <v>1</v>
      </c>
      <c r="U433" s="156">
        <v>1</v>
      </c>
      <c r="V433" s="156">
        <v>4</v>
      </c>
      <c r="W433" s="156">
        <v>1</v>
      </c>
      <c r="X433" s="156">
        <v>1</v>
      </c>
      <c r="Y433" s="156">
        <v>1</v>
      </c>
      <c r="Z433" s="156">
        <v>1</v>
      </c>
      <c r="AA433" s="156">
        <v>1</v>
      </c>
      <c r="AB433" s="156">
        <v>1</v>
      </c>
      <c r="AC433" s="166">
        <v>2560</v>
      </c>
      <c r="AD433" s="430">
        <f>SUM(AE433:AM433)</f>
        <v>0.5</v>
      </c>
      <c r="AE433" s="430"/>
      <c r="AF433" s="430"/>
      <c r="AG433" s="430"/>
      <c r="AH433" s="430">
        <v>0.5</v>
      </c>
      <c r="AI433" s="430"/>
      <c r="AJ433" s="430"/>
      <c r="AK433" s="430"/>
      <c r="AL433" s="430"/>
      <c r="AM433" s="430"/>
      <c r="AN433" s="156" t="s">
        <v>1057</v>
      </c>
      <c r="AO433" s="156"/>
    </row>
    <row r="434" spans="1:41" s="163" customFormat="1" ht="43.5">
      <c r="A434" s="156">
        <v>5</v>
      </c>
      <c r="B434" s="103">
        <v>365</v>
      </c>
      <c r="C434" s="139" t="s">
        <v>1522</v>
      </c>
      <c r="D434" s="148" t="s">
        <v>1521</v>
      </c>
      <c r="E434" s="148" t="s">
        <v>1059</v>
      </c>
      <c r="F434" s="148" t="s">
        <v>1059</v>
      </c>
      <c r="G434" s="148" t="s">
        <v>1056</v>
      </c>
      <c r="H434" s="246" t="s">
        <v>490</v>
      </c>
      <c r="I434" s="247" t="s">
        <v>905</v>
      </c>
      <c r="J434" s="164">
        <v>17.840125976802668</v>
      </c>
      <c r="K434" s="164">
        <v>102.58751402310142</v>
      </c>
      <c r="L434" s="156">
        <v>2</v>
      </c>
      <c r="M434" s="156">
        <v>7</v>
      </c>
      <c r="N434" s="156">
        <v>18</v>
      </c>
      <c r="O434" s="165"/>
      <c r="P434" s="165"/>
      <c r="Q434" s="204"/>
      <c r="R434" s="165"/>
      <c r="S434" s="156">
        <v>1</v>
      </c>
      <c r="T434" s="156">
        <v>1</v>
      </c>
      <c r="U434" s="156">
        <v>1</v>
      </c>
      <c r="V434" s="156">
        <v>4</v>
      </c>
      <c r="W434" s="156">
        <v>1</v>
      </c>
      <c r="X434" s="156">
        <v>1</v>
      </c>
      <c r="Y434" s="156">
        <v>1</v>
      </c>
      <c r="Z434" s="156">
        <v>1</v>
      </c>
      <c r="AA434" s="156">
        <v>1</v>
      </c>
      <c r="AB434" s="156">
        <v>1</v>
      </c>
      <c r="AC434" s="166">
        <v>2560</v>
      </c>
      <c r="AD434" s="430">
        <f>SUM(AE434:AM434)</f>
        <v>2</v>
      </c>
      <c r="AE434" s="430"/>
      <c r="AF434" s="430"/>
      <c r="AG434" s="430"/>
      <c r="AH434" s="430">
        <v>2</v>
      </c>
      <c r="AI434" s="430"/>
      <c r="AJ434" s="430"/>
      <c r="AK434" s="430"/>
      <c r="AL434" s="430"/>
      <c r="AM434" s="430"/>
      <c r="AN434" s="156" t="s">
        <v>1057</v>
      </c>
      <c r="AO434" s="156"/>
    </row>
    <row r="435" spans="1:41" s="163" customFormat="1" ht="21.75">
      <c r="A435" s="156">
        <v>5</v>
      </c>
      <c r="B435" s="103">
        <v>366</v>
      </c>
      <c r="C435" s="139" t="s">
        <v>1523</v>
      </c>
      <c r="D435" s="165"/>
      <c r="E435" s="148" t="s">
        <v>1059</v>
      </c>
      <c r="F435" s="148" t="s">
        <v>1059</v>
      </c>
      <c r="G435" s="148" t="s">
        <v>1056</v>
      </c>
      <c r="H435" s="246" t="s">
        <v>490</v>
      </c>
      <c r="I435" s="247" t="s">
        <v>905</v>
      </c>
      <c r="J435" s="164">
        <v>17.853801926589409</v>
      </c>
      <c r="K435" s="164">
        <v>102.58542444124349</v>
      </c>
      <c r="L435" s="156">
        <v>2</v>
      </c>
      <c r="M435" s="156">
        <v>7</v>
      </c>
      <c r="N435" s="156">
        <v>9</v>
      </c>
      <c r="O435" s="165"/>
      <c r="P435" s="165"/>
      <c r="Q435" s="204"/>
      <c r="R435" s="165"/>
      <c r="S435" s="156">
        <v>1</v>
      </c>
      <c r="T435" s="156">
        <v>1</v>
      </c>
      <c r="U435" s="156">
        <v>1</v>
      </c>
      <c r="V435" s="156">
        <v>4</v>
      </c>
      <c r="W435" s="156">
        <v>1</v>
      </c>
      <c r="X435" s="156">
        <v>1</v>
      </c>
      <c r="Y435" s="156">
        <v>1</v>
      </c>
      <c r="Z435" s="156">
        <v>1</v>
      </c>
      <c r="AA435" s="156">
        <v>1</v>
      </c>
      <c r="AB435" s="156">
        <v>1</v>
      </c>
      <c r="AC435" s="166">
        <v>2560</v>
      </c>
      <c r="AD435" s="430">
        <f>SUM(AE435:AM435)</f>
        <v>5</v>
      </c>
      <c r="AE435" s="430"/>
      <c r="AF435" s="430"/>
      <c r="AG435" s="430"/>
      <c r="AH435" s="430">
        <v>5</v>
      </c>
      <c r="AI435" s="430"/>
      <c r="AJ435" s="430"/>
      <c r="AK435" s="430"/>
      <c r="AL435" s="430"/>
      <c r="AM435" s="430"/>
      <c r="AN435" s="156" t="s">
        <v>1057</v>
      </c>
      <c r="AO435" s="156"/>
    </row>
    <row r="436" spans="1:41" s="163" customFormat="1" ht="21.75">
      <c r="A436" s="156"/>
      <c r="B436" s="156"/>
      <c r="C436" s="139"/>
      <c r="D436" s="165"/>
      <c r="E436" s="148"/>
      <c r="F436" s="148"/>
      <c r="G436" s="148"/>
      <c r="H436" s="246"/>
      <c r="I436" s="247"/>
      <c r="J436" s="159"/>
      <c r="K436" s="159"/>
      <c r="L436" s="156"/>
      <c r="M436" s="156"/>
      <c r="N436" s="156"/>
      <c r="O436" s="165"/>
      <c r="P436" s="165"/>
      <c r="Q436" s="204"/>
      <c r="R436" s="165"/>
      <c r="S436" s="156"/>
      <c r="T436" s="156"/>
      <c r="U436" s="156"/>
      <c r="V436" s="156"/>
      <c r="W436" s="156"/>
      <c r="X436" s="156"/>
      <c r="Y436" s="156"/>
      <c r="Z436" s="156"/>
      <c r="AA436" s="156"/>
      <c r="AB436" s="156"/>
      <c r="AC436" s="166"/>
      <c r="AD436" s="430"/>
      <c r="AE436" s="430"/>
      <c r="AF436" s="430"/>
      <c r="AG436" s="430"/>
      <c r="AH436" s="430"/>
      <c r="AI436" s="430"/>
      <c r="AJ436" s="430"/>
      <c r="AK436" s="430"/>
      <c r="AL436" s="430"/>
      <c r="AM436" s="430"/>
      <c r="AN436" s="156"/>
      <c r="AO436" s="156"/>
    </row>
    <row r="437" spans="1:41" s="163" customFormat="1" ht="21.75">
      <c r="A437" s="156"/>
      <c r="B437" s="156"/>
      <c r="C437" s="399" t="s">
        <v>156</v>
      </c>
      <c r="D437" s="165"/>
      <c r="E437" s="148"/>
      <c r="F437" s="148"/>
      <c r="G437" s="148"/>
      <c r="H437" s="246"/>
      <c r="I437" s="247"/>
      <c r="J437" s="159"/>
      <c r="K437" s="159"/>
      <c r="L437" s="156"/>
      <c r="M437" s="156"/>
      <c r="N437" s="156"/>
      <c r="O437" s="165"/>
      <c r="P437" s="165"/>
      <c r="Q437" s="204"/>
      <c r="R437" s="165"/>
      <c r="S437" s="156"/>
      <c r="T437" s="156"/>
      <c r="U437" s="156"/>
      <c r="V437" s="156"/>
      <c r="W437" s="156"/>
      <c r="X437" s="156"/>
      <c r="Y437" s="156"/>
      <c r="Z437" s="156"/>
      <c r="AA437" s="156"/>
      <c r="AB437" s="156"/>
      <c r="AC437" s="166"/>
      <c r="AD437" s="430"/>
      <c r="AE437" s="430"/>
      <c r="AF437" s="430"/>
      <c r="AG437" s="430"/>
      <c r="AH437" s="430"/>
      <c r="AI437" s="430"/>
      <c r="AJ437" s="430"/>
      <c r="AK437" s="430"/>
      <c r="AL437" s="430"/>
      <c r="AM437" s="430"/>
      <c r="AN437" s="156"/>
      <c r="AO437" s="156"/>
    </row>
    <row r="438" spans="1:41" s="134" customFormat="1">
      <c r="A438" s="135">
        <v>5</v>
      </c>
      <c r="B438" s="135">
        <v>367</v>
      </c>
      <c r="C438" s="139" t="s">
        <v>1096</v>
      </c>
      <c r="D438" s="140" t="s">
        <v>1097</v>
      </c>
      <c r="E438" s="140" t="s">
        <v>1097</v>
      </c>
      <c r="F438" s="135" t="s">
        <v>877</v>
      </c>
      <c r="G438" s="135" t="s">
        <v>975</v>
      </c>
      <c r="H438" s="135" t="s">
        <v>490</v>
      </c>
      <c r="I438" s="135" t="s">
        <v>1080</v>
      </c>
      <c r="J438" s="88">
        <v>17.376899999999999</v>
      </c>
      <c r="K438" s="88">
        <v>102.6019</v>
      </c>
      <c r="L438" s="135"/>
      <c r="M438" s="135"/>
      <c r="N438" s="135"/>
      <c r="O438" s="140"/>
      <c r="P438" s="140"/>
      <c r="Q438" s="327"/>
      <c r="R438" s="140"/>
      <c r="S438" s="135">
        <v>1</v>
      </c>
      <c r="T438" s="135">
        <v>1</v>
      </c>
      <c r="U438" s="135">
        <v>1</v>
      </c>
      <c r="V438" s="135">
        <v>4</v>
      </c>
      <c r="W438" s="135">
        <v>1</v>
      </c>
      <c r="X438" s="135">
        <v>1</v>
      </c>
      <c r="Y438" s="575">
        <v>1</v>
      </c>
      <c r="Z438" s="575">
        <v>1</v>
      </c>
      <c r="AA438" s="575">
        <v>1</v>
      </c>
      <c r="AB438" s="575">
        <v>1</v>
      </c>
      <c r="AC438" s="141">
        <v>2558</v>
      </c>
      <c r="AD438" s="430">
        <f t="shared" ref="AD438:AD448" si="20">+AE438+AF438+AG438+AH438+AI438+AJ438+AK438+AL438+AM438</f>
        <v>26.637999999999998</v>
      </c>
      <c r="AE438" s="430">
        <v>11.638</v>
      </c>
      <c r="AF438" s="430">
        <v>15</v>
      </c>
      <c r="AG438" s="430"/>
      <c r="AH438" s="430"/>
      <c r="AI438" s="430"/>
      <c r="AJ438" s="430"/>
      <c r="AK438" s="430"/>
      <c r="AL438" s="430"/>
      <c r="AM438" s="430"/>
      <c r="AN438" s="135" t="s">
        <v>1081</v>
      </c>
      <c r="AO438" s="156"/>
    </row>
    <row r="439" spans="1:41" s="134" customFormat="1" ht="43.5">
      <c r="A439" s="135">
        <v>5</v>
      </c>
      <c r="B439" s="135">
        <v>368</v>
      </c>
      <c r="C439" s="139" t="s">
        <v>1122</v>
      </c>
      <c r="D439" s="140" t="s">
        <v>1121</v>
      </c>
      <c r="E439" s="135" t="s">
        <v>1097</v>
      </c>
      <c r="F439" s="135" t="s">
        <v>877</v>
      </c>
      <c r="G439" s="135" t="s">
        <v>975</v>
      </c>
      <c r="H439" s="135" t="s">
        <v>490</v>
      </c>
      <c r="I439" s="135" t="s">
        <v>1080</v>
      </c>
      <c r="J439" s="88">
        <v>17.376899999999999</v>
      </c>
      <c r="K439" s="88">
        <v>102.6019</v>
      </c>
      <c r="L439" s="135"/>
      <c r="M439" s="135"/>
      <c r="N439" s="135"/>
      <c r="O439" s="140"/>
      <c r="P439" s="140"/>
      <c r="Q439" s="327"/>
      <c r="R439" s="140"/>
      <c r="S439" s="135">
        <v>1</v>
      </c>
      <c r="T439" s="135">
        <v>1</v>
      </c>
      <c r="U439" s="135">
        <v>1</v>
      </c>
      <c r="V439" s="135">
        <v>3</v>
      </c>
      <c r="W439" s="135">
        <v>1</v>
      </c>
      <c r="X439" s="135">
        <v>1</v>
      </c>
      <c r="Y439" s="575">
        <v>1</v>
      </c>
      <c r="Z439" s="575">
        <v>1</v>
      </c>
      <c r="AA439" s="575">
        <v>1</v>
      </c>
      <c r="AB439" s="575">
        <v>1</v>
      </c>
      <c r="AC439" s="141">
        <v>2560</v>
      </c>
      <c r="AD439" s="430">
        <f t="shared" si="20"/>
        <v>5</v>
      </c>
      <c r="AE439" s="430"/>
      <c r="AF439" s="430"/>
      <c r="AG439" s="430"/>
      <c r="AH439" s="430">
        <v>5</v>
      </c>
      <c r="AI439" s="430"/>
      <c r="AJ439" s="430"/>
      <c r="AK439" s="430"/>
      <c r="AL439" s="430"/>
      <c r="AM439" s="430"/>
      <c r="AN439" s="135" t="s">
        <v>1081</v>
      </c>
      <c r="AO439" s="156"/>
    </row>
    <row r="440" spans="1:41" s="134" customFormat="1">
      <c r="A440" s="135">
        <v>5</v>
      </c>
      <c r="B440" s="135">
        <v>369</v>
      </c>
      <c r="C440" s="139" t="s">
        <v>1131</v>
      </c>
      <c r="D440" s="140" t="s">
        <v>1097</v>
      </c>
      <c r="E440" s="135" t="s">
        <v>1097</v>
      </c>
      <c r="F440" s="135" t="s">
        <v>877</v>
      </c>
      <c r="G440" s="135" t="s">
        <v>975</v>
      </c>
      <c r="H440" s="135" t="s">
        <v>490</v>
      </c>
      <c r="I440" s="135" t="s">
        <v>1080</v>
      </c>
      <c r="J440" s="88">
        <v>17.376899999999999</v>
      </c>
      <c r="K440" s="88">
        <v>102.6019</v>
      </c>
      <c r="L440" s="135"/>
      <c r="M440" s="135"/>
      <c r="N440" s="135"/>
      <c r="O440" s="140"/>
      <c r="P440" s="140"/>
      <c r="Q440" s="327"/>
      <c r="R440" s="140"/>
      <c r="S440" s="135">
        <v>1</v>
      </c>
      <c r="T440" s="135">
        <v>1</v>
      </c>
      <c r="U440" s="135">
        <v>1</v>
      </c>
      <c r="V440" s="135">
        <v>4</v>
      </c>
      <c r="W440" s="135">
        <v>1</v>
      </c>
      <c r="X440" s="135">
        <v>1</v>
      </c>
      <c r="Y440" s="575">
        <v>1</v>
      </c>
      <c r="Z440" s="575">
        <v>1</v>
      </c>
      <c r="AA440" s="575">
        <v>1</v>
      </c>
      <c r="AB440" s="575">
        <v>1</v>
      </c>
      <c r="AC440" s="141">
        <v>2560</v>
      </c>
      <c r="AD440" s="430">
        <f t="shared" si="20"/>
        <v>4</v>
      </c>
      <c r="AE440" s="430"/>
      <c r="AF440" s="430"/>
      <c r="AG440" s="430"/>
      <c r="AH440" s="430">
        <v>4</v>
      </c>
      <c r="AI440" s="430"/>
      <c r="AJ440" s="430"/>
      <c r="AK440" s="430"/>
      <c r="AL440" s="430"/>
      <c r="AM440" s="430"/>
      <c r="AN440" s="135" t="s">
        <v>1081</v>
      </c>
      <c r="AO440" s="156"/>
    </row>
    <row r="441" spans="1:41" s="134" customFormat="1" ht="43.5">
      <c r="A441" s="135">
        <v>5</v>
      </c>
      <c r="B441" s="135">
        <v>370</v>
      </c>
      <c r="C441" s="139" t="s">
        <v>1132</v>
      </c>
      <c r="D441" s="140" t="s">
        <v>1097</v>
      </c>
      <c r="E441" s="135" t="s">
        <v>1097</v>
      </c>
      <c r="F441" s="135" t="s">
        <v>877</v>
      </c>
      <c r="G441" s="135" t="s">
        <v>975</v>
      </c>
      <c r="H441" s="135" t="s">
        <v>490</v>
      </c>
      <c r="I441" s="135" t="s">
        <v>1080</v>
      </c>
      <c r="J441" s="88">
        <v>17.376899999999999</v>
      </c>
      <c r="K441" s="88">
        <v>102.6019</v>
      </c>
      <c r="L441" s="135"/>
      <c r="M441" s="135"/>
      <c r="N441" s="135"/>
      <c r="O441" s="140"/>
      <c r="P441" s="140"/>
      <c r="Q441" s="327"/>
      <c r="R441" s="140"/>
      <c r="S441" s="135">
        <v>1</v>
      </c>
      <c r="T441" s="135">
        <v>1</v>
      </c>
      <c r="U441" s="135">
        <v>1</v>
      </c>
      <c r="V441" s="135">
        <v>4</v>
      </c>
      <c r="W441" s="135">
        <v>1</v>
      </c>
      <c r="X441" s="135">
        <v>1</v>
      </c>
      <c r="Y441" s="575">
        <v>1</v>
      </c>
      <c r="Z441" s="575">
        <v>1</v>
      </c>
      <c r="AA441" s="575">
        <v>1</v>
      </c>
      <c r="AB441" s="575">
        <v>1</v>
      </c>
      <c r="AC441" s="141">
        <v>2560</v>
      </c>
      <c r="AD441" s="430">
        <f t="shared" si="20"/>
        <v>2</v>
      </c>
      <c r="AE441" s="430"/>
      <c r="AF441" s="430"/>
      <c r="AG441" s="430"/>
      <c r="AH441" s="430">
        <v>2</v>
      </c>
      <c r="AI441" s="430"/>
      <c r="AJ441" s="430"/>
      <c r="AK441" s="430"/>
      <c r="AL441" s="430"/>
      <c r="AM441" s="430"/>
      <c r="AN441" s="135" t="s">
        <v>1081</v>
      </c>
      <c r="AO441" s="156"/>
    </row>
    <row r="442" spans="1:41" s="134" customFormat="1" ht="43.5">
      <c r="A442" s="135">
        <v>5</v>
      </c>
      <c r="B442" s="135">
        <v>371</v>
      </c>
      <c r="C442" s="139" t="s">
        <v>1133</v>
      </c>
      <c r="D442" s="140" t="s">
        <v>1106</v>
      </c>
      <c r="E442" s="135" t="s">
        <v>1078</v>
      </c>
      <c r="F442" s="135" t="s">
        <v>1079</v>
      </c>
      <c r="G442" s="135" t="s">
        <v>975</v>
      </c>
      <c r="H442" s="135" t="s">
        <v>490</v>
      </c>
      <c r="I442" s="135" t="s">
        <v>1080</v>
      </c>
      <c r="J442" s="89">
        <v>17.376899999999999</v>
      </c>
      <c r="K442" s="88">
        <v>102.6019</v>
      </c>
      <c r="L442" s="135"/>
      <c r="M442" s="135"/>
      <c r="N442" s="135"/>
      <c r="O442" s="140"/>
      <c r="P442" s="140"/>
      <c r="Q442" s="327"/>
      <c r="R442" s="140"/>
      <c r="S442" s="135">
        <v>1</v>
      </c>
      <c r="T442" s="135">
        <v>1</v>
      </c>
      <c r="U442" s="135">
        <v>1</v>
      </c>
      <c r="V442" s="135">
        <v>4</v>
      </c>
      <c r="W442" s="135">
        <v>1</v>
      </c>
      <c r="X442" s="135">
        <v>1</v>
      </c>
      <c r="Y442" s="575">
        <v>1</v>
      </c>
      <c r="Z442" s="575">
        <v>1</v>
      </c>
      <c r="AA442" s="575">
        <v>1</v>
      </c>
      <c r="AB442" s="575">
        <v>1</v>
      </c>
      <c r="AC442" s="141">
        <v>2560</v>
      </c>
      <c r="AD442" s="430">
        <f t="shared" si="20"/>
        <v>1.3</v>
      </c>
      <c r="AE442" s="430"/>
      <c r="AF442" s="430"/>
      <c r="AG442" s="430"/>
      <c r="AH442" s="430">
        <v>1.3</v>
      </c>
      <c r="AI442" s="430"/>
      <c r="AJ442" s="430"/>
      <c r="AK442" s="430"/>
      <c r="AL442" s="430"/>
      <c r="AM442" s="430"/>
      <c r="AN442" s="135" t="s">
        <v>1081</v>
      </c>
      <c r="AO442" s="156"/>
    </row>
    <row r="443" spans="1:41" s="134" customFormat="1" ht="43.5">
      <c r="A443" s="135">
        <v>5</v>
      </c>
      <c r="B443" s="135">
        <v>372</v>
      </c>
      <c r="C443" s="139" t="s">
        <v>1134</v>
      </c>
      <c r="D443" s="140" t="s">
        <v>1097</v>
      </c>
      <c r="E443" s="135" t="s">
        <v>1097</v>
      </c>
      <c r="F443" s="135" t="s">
        <v>877</v>
      </c>
      <c r="G443" s="135" t="s">
        <v>975</v>
      </c>
      <c r="H443" s="135" t="s">
        <v>490</v>
      </c>
      <c r="I443" s="135" t="s">
        <v>1080</v>
      </c>
      <c r="J443" s="88">
        <v>17.376899999999999</v>
      </c>
      <c r="K443" s="88">
        <v>102.6019</v>
      </c>
      <c r="L443" s="135"/>
      <c r="M443" s="135"/>
      <c r="N443" s="135"/>
      <c r="O443" s="140"/>
      <c r="P443" s="140"/>
      <c r="Q443" s="327"/>
      <c r="R443" s="140"/>
      <c r="S443" s="135">
        <v>1</v>
      </c>
      <c r="T443" s="135">
        <v>1</v>
      </c>
      <c r="U443" s="135">
        <v>1</v>
      </c>
      <c r="V443" s="135">
        <v>1</v>
      </c>
      <c r="W443" s="135">
        <v>1</v>
      </c>
      <c r="X443" s="135">
        <v>1</v>
      </c>
      <c r="Y443" s="575">
        <v>1</v>
      </c>
      <c r="Z443" s="575">
        <v>1</v>
      </c>
      <c r="AA443" s="575">
        <v>1</v>
      </c>
      <c r="AB443" s="575">
        <v>1</v>
      </c>
      <c r="AC443" s="141">
        <v>2560</v>
      </c>
      <c r="AD443" s="430">
        <f t="shared" si="20"/>
        <v>2</v>
      </c>
      <c r="AE443" s="430"/>
      <c r="AF443" s="430"/>
      <c r="AG443" s="430"/>
      <c r="AH443" s="430">
        <v>2</v>
      </c>
      <c r="AI443" s="430"/>
      <c r="AJ443" s="430"/>
      <c r="AK443" s="430"/>
      <c r="AL443" s="430"/>
      <c r="AM443" s="430"/>
      <c r="AN443" s="135" t="s">
        <v>1081</v>
      </c>
      <c r="AO443" s="156"/>
    </row>
    <row r="444" spans="1:41" s="134" customFormat="1" ht="43.5">
      <c r="A444" s="135"/>
      <c r="B444" s="135">
        <v>373</v>
      </c>
      <c r="C444" s="139" t="s">
        <v>1135</v>
      </c>
      <c r="D444" s="140" t="s">
        <v>1097</v>
      </c>
      <c r="E444" s="135" t="s">
        <v>1097</v>
      </c>
      <c r="F444" s="135" t="s">
        <v>877</v>
      </c>
      <c r="G444" s="135" t="s">
        <v>975</v>
      </c>
      <c r="H444" s="135" t="s">
        <v>490</v>
      </c>
      <c r="I444" s="135" t="s">
        <v>1080</v>
      </c>
      <c r="J444" s="88">
        <v>17.376899999999999</v>
      </c>
      <c r="K444" s="88">
        <v>102.6019</v>
      </c>
      <c r="L444" s="135"/>
      <c r="M444" s="135"/>
      <c r="N444" s="135"/>
      <c r="O444" s="140"/>
      <c r="P444" s="140"/>
      <c r="Q444" s="327"/>
      <c r="R444" s="140"/>
      <c r="S444" s="135">
        <v>1</v>
      </c>
      <c r="T444" s="135">
        <v>1</v>
      </c>
      <c r="U444" s="135">
        <v>1</v>
      </c>
      <c r="V444" s="135">
        <v>3</v>
      </c>
      <c r="W444" s="135">
        <v>1</v>
      </c>
      <c r="X444" s="135">
        <v>1</v>
      </c>
      <c r="Y444" s="575">
        <v>1</v>
      </c>
      <c r="Z444" s="575">
        <v>1</v>
      </c>
      <c r="AA444" s="575">
        <v>1</v>
      </c>
      <c r="AB444" s="575">
        <v>1</v>
      </c>
      <c r="AC444" s="141">
        <v>2560</v>
      </c>
      <c r="AD444" s="430">
        <f t="shared" si="20"/>
        <v>2.2000000000000002</v>
      </c>
      <c r="AE444" s="430"/>
      <c r="AF444" s="430"/>
      <c r="AG444" s="430"/>
      <c r="AH444" s="430">
        <v>2.2000000000000002</v>
      </c>
      <c r="AI444" s="430"/>
      <c r="AJ444" s="430"/>
      <c r="AK444" s="430"/>
      <c r="AL444" s="430"/>
      <c r="AM444" s="430"/>
      <c r="AN444" s="135" t="s">
        <v>1081</v>
      </c>
      <c r="AO444" s="156"/>
    </row>
    <row r="445" spans="1:41" s="134" customFormat="1" ht="43.5">
      <c r="A445" s="135"/>
      <c r="B445" s="135">
        <v>374</v>
      </c>
      <c r="C445" s="139" t="s">
        <v>1136</v>
      </c>
      <c r="D445" s="140" t="s">
        <v>1097</v>
      </c>
      <c r="E445" s="135" t="s">
        <v>1097</v>
      </c>
      <c r="F445" s="135" t="s">
        <v>877</v>
      </c>
      <c r="G445" s="135" t="s">
        <v>975</v>
      </c>
      <c r="H445" s="135" t="s">
        <v>490</v>
      </c>
      <c r="I445" s="135" t="s">
        <v>1080</v>
      </c>
      <c r="J445" s="88">
        <v>17.376899999999999</v>
      </c>
      <c r="K445" s="88">
        <v>102.6019</v>
      </c>
      <c r="L445" s="135"/>
      <c r="M445" s="135"/>
      <c r="N445" s="135"/>
      <c r="O445" s="140"/>
      <c r="P445" s="140"/>
      <c r="Q445" s="327"/>
      <c r="R445" s="140"/>
      <c r="S445" s="135">
        <v>1</v>
      </c>
      <c r="T445" s="135">
        <v>1</v>
      </c>
      <c r="U445" s="135">
        <v>1</v>
      </c>
      <c r="V445" s="135">
        <v>3</v>
      </c>
      <c r="W445" s="135">
        <v>1</v>
      </c>
      <c r="X445" s="135">
        <v>1</v>
      </c>
      <c r="Y445" s="575">
        <v>1</v>
      </c>
      <c r="Z445" s="575">
        <v>1</v>
      </c>
      <c r="AA445" s="575">
        <v>1</v>
      </c>
      <c r="AB445" s="575">
        <v>1</v>
      </c>
      <c r="AC445" s="141">
        <v>2560</v>
      </c>
      <c r="AD445" s="430">
        <f t="shared" si="20"/>
        <v>1.5</v>
      </c>
      <c r="AE445" s="430"/>
      <c r="AF445" s="430"/>
      <c r="AG445" s="430"/>
      <c r="AH445" s="430">
        <v>1.5</v>
      </c>
      <c r="AI445" s="430"/>
      <c r="AJ445" s="430"/>
      <c r="AK445" s="430"/>
      <c r="AL445" s="430"/>
      <c r="AM445" s="430"/>
      <c r="AN445" s="135" t="s">
        <v>1081</v>
      </c>
      <c r="AO445" s="156"/>
    </row>
    <row r="446" spans="1:41" s="134" customFormat="1" ht="43.5">
      <c r="A446" s="135">
        <v>5</v>
      </c>
      <c r="B446" s="135">
        <v>375</v>
      </c>
      <c r="C446" s="139" t="s">
        <v>1137</v>
      </c>
      <c r="D446" s="140" t="s">
        <v>1097</v>
      </c>
      <c r="E446" s="135" t="s">
        <v>1097</v>
      </c>
      <c r="F446" s="135" t="s">
        <v>877</v>
      </c>
      <c r="G446" s="135" t="s">
        <v>975</v>
      </c>
      <c r="H446" s="135" t="s">
        <v>490</v>
      </c>
      <c r="I446" s="135" t="s">
        <v>1080</v>
      </c>
      <c r="J446" s="88">
        <v>17.376899999999999</v>
      </c>
      <c r="K446" s="88">
        <v>102.6019</v>
      </c>
      <c r="L446" s="135"/>
      <c r="M446" s="135"/>
      <c r="N446" s="135"/>
      <c r="O446" s="140"/>
      <c r="P446" s="140"/>
      <c r="Q446" s="327"/>
      <c r="R446" s="140"/>
      <c r="S446" s="135">
        <v>1</v>
      </c>
      <c r="T446" s="135">
        <v>1</v>
      </c>
      <c r="U446" s="135">
        <v>1</v>
      </c>
      <c r="V446" s="135">
        <v>1</v>
      </c>
      <c r="W446" s="135">
        <v>1</v>
      </c>
      <c r="X446" s="135">
        <v>1</v>
      </c>
      <c r="Y446" s="575">
        <v>1</v>
      </c>
      <c r="Z446" s="575">
        <v>1</v>
      </c>
      <c r="AA446" s="575">
        <v>1</v>
      </c>
      <c r="AB446" s="575">
        <v>1</v>
      </c>
      <c r="AC446" s="141">
        <v>2560</v>
      </c>
      <c r="AD446" s="430">
        <f t="shared" si="20"/>
        <v>2.5</v>
      </c>
      <c r="AE446" s="430"/>
      <c r="AF446" s="430"/>
      <c r="AG446" s="430"/>
      <c r="AH446" s="430">
        <v>2.5</v>
      </c>
      <c r="AI446" s="430"/>
      <c r="AJ446" s="430"/>
      <c r="AK446" s="430"/>
      <c r="AL446" s="430"/>
      <c r="AM446" s="430"/>
      <c r="AN446" s="135" t="s">
        <v>1081</v>
      </c>
      <c r="AO446" s="156"/>
    </row>
    <row r="447" spans="1:41" s="134" customFormat="1">
      <c r="A447" s="135">
        <v>5</v>
      </c>
      <c r="B447" s="135">
        <v>376</v>
      </c>
      <c r="C447" s="139" t="s">
        <v>1143</v>
      </c>
      <c r="D447" s="140" t="s">
        <v>1097</v>
      </c>
      <c r="E447" s="135" t="s">
        <v>1097</v>
      </c>
      <c r="F447" s="135" t="s">
        <v>877</v>
      </c>
      <c r="G447" s="135" t="s">
        <v>975</v>
      </c>
      <c r="H447" s="135" t="s">
        <v>490</v>
      </c>
      <c r="I447" s="135" t="s">
        <v>1080</v>
      </c>
      <c r="J447" s="88">
        <v>17.376899999999999</v>
      </c>
      <c r="K447" s="88">
        <v>102.6019</v>
      </c>
      <c r="L447" s="135"/>
      <c r="M447" s="135"/>
      <c r="N447" s="135"/>
      <c r="O447" s="140"/>
      <c r="P447" s="140"/>
      <c r="Q447" s="327"/>
      <c r="R447" s="140"/>
      <c r="S447" s="135">
        <v>1</v>
      </c>
      <c r="T447" s="135">
        <v>1</v>
      </c>
      <c r="U447" s="135">
        <v>1</v>
      </c>
      <c r="V447" s="135">
        <v>1</v>
      </c>
      <c r="W447" s="135">
        <v>1</v>
      </c>
      <c r="X447" s="135">
        <v>1</v>
      </c>
      <c r="Y447" s="575">
        <v>1</v>
      </c>
      <c r="Z447" s="575">
        <v>1</v>
      </c>
      <c r="AA447" s="575">
        <v>1</v>
      </c>
      <c r="AB447" s="575">
        <v>1</v>
      </c>
      <c r="AC447" s="141">
        <v>2560</v>
      </c>
      <c r="AD447" s="430">
        <f t="shared" si="20"/>
        <v>1.962</v>
      </c>
      <c r="AE447" s="430"/>
      <c r="AF447" s="430"/>
      <c r="AG447" s="430"/>
      <c r="AH447" s="430">
        <v>1.962</v>
      </c>
      <c r="AI447" s="430"/>
      <c r="AJ447" s="430"/>
      <c r="AK447" s="430"/>
      <c r="AL447" s="430"/>
      <c r="AM447" s="430"/>
      <c r="AN447" s="135" t="s">
        <v>1081</v>
      </c>
      <c r="AO447" s="156"/>
    </row>
    <row r="448" spans="1:41" s="134" customFormat="1" ht="43.5">
      <c r="A448" s="135">
        <v>5</v>
      </c>
      <c r="B448" s="135">
        <v>377</v>
      </c>
      <c r="C448" s="139" t="s">
        <v>1144</v>
      </c>
      <c r="D448" s="140" t="s">
        <v>1097</v>
      </c>
      <c r="E448" s="135" t="s">
        <v>1097</v>
      </c>
      <c r="F448" s="135" t="s">
        <v>877</v>
      </c>
      <c r="G448" s="135" t="s">
        <v>975</v>
      </c>
      <c r="H448" s="135" t="s">
        <v>490</v>
      </c>
      <c r="I448" s="135" t="s">
        <v>1080</v>
      </c>
      <c r="J448" s="88">
        <v>17.376899999999999</v>
      </c>
      <c r="K448" s="88">
        <v>102.6019</v>
      </c>
      <c r="L448" s="135"/>
      <c r="M448" s="135"/>
      <c r="N448" s="135"/>
      <c r="O448" s="140"/>
      <c r="P448" s="140"/>
      <c r="Q448" s="327"/>
      <c r="R448" s="140"/>
      <c r="S448" s="135">
        <v>1</v>
      </c>
      <c r="T448" s="135">
        <v>1</v>
      </c>
      <c r="U448" s="135">
        <v>1</v>
      </c>
      <c r="V448" s="135">
        <v>1</v>
      </c>
      <c r="W448" s="135">
        <v>1</v>
      </c>
      <c r="X448" s="135">
        <v>1</v>
      </c>
      <c r="Y448" s="575">
        <v>1</v>
      </c>
      <c r="Z448" s="575">
        <v>1</v>
      </c>
      <c r="AA448" s="575">
        <v>1</v>
      </c>
      <c r="AB448" s="575">
        <v>1</v>
      </c>
      <c r="AC448" s="141">
        <v>2560</v>
      </c>
      <c r="AD448" s="430">
        <f t="shared" si="20"/>
        <v>1.98</v>
      </c>
      <c r="AE448" s="430"/>
      <c r="AF448" s="430"/>
      <c r="AG448" s="430"/>
      <c r="AH448" s="430">
        <v>1.98</v>
      </c>
      <c r="AI448" s="430"/>
      <c r="AJ448" s="430"/>
      <c r="AK448" s="430"/>
      <c r="AL448" s="430"/>
      <c r="AM448" s="430"/>
      <c r="AN448" s="135" t="s">
        <v>1081</v>
      </c>
      <c r="AO448" s="156"/>
    </row>
    <row r="449" spans="1:118" s="163" customFormat="1" ht="21.75">
      <c r="A449" s="218"/>
      <c r="B449" s="218"/>
      <c r="C449" s="256"/>
      <c r="D449" s="194"/>
      <c r="E449" s="194"/>
      <c r="F449" s="194"/>
      <c r="G449" s="218"/>
      <c r="H449" s="217"/>
      <c r="I449" s="287"/>
      <c r="J449" s="93"/>
      <c r="K449" s="93"/>
      <c r="L449" s="156"/>
      <c r="M449" s="156"/>
      <c r="N449" s="156"/>
      <c r="O449" s="311"/>
      <c r="P449" s="311"/>
      <c r="Q449" s="311"/>
      <c r="R449" s="160"/>
      <c r="S449" s="288"/>
      <c r="T449" s="288"/>
      <c r="U449" s="288"/>
      <c r="V449" s="288"/>
      <c r="W449" s="288"/>
      <c r="X449" s="288"/>
      <c r="Y449" s="288"/>
      <c r="Z449" s="288"/>
      <c r="AA449" s="288"/>
      <c r="AB449" s="218"/>
      <c r="AC449" s="218"/>
      <c r="AD449" s="430"/>
      <c r="AE449" s="430"/>
      <c r="AF449" s="430"/>
      <c r="AG449" s="430"/>
      <c r="AH449" s="430"/>
      <c r="AI449" s="430"/>
      <c r="AJ449" s="430"/>
      <c r="AK449" s="430"/>
      <c r="AL449" s="430"/>
      <c r="AM449" s="430"/>
      <c r="AN449" s="218"/>
      <c r="AO449" s="156"/>
      <c r="AP449" s="162"/>
      <c r="AQ449" s="162"/>
      <c r="AR449" s="162"/>
      <c r="AS449" s="162"/>
      <c r="AT449" s="162"/>
      <c r="AU449" s="162"/>
      <c r="AV449" s="162"/>
      <c r="AW449" s="162"/>
      <c r="AX449" s="162"/>
      <c r="AY449" s="162"/>
      <c r="AZ449" s="162"/>
      <c r="BA449" s="162"/>
      <c r="BB449" s="162"/>
      <c r="BC449" s="162"/>
      <c r="BD449" s="162"/>
      <c r="BE449" s="162"/>
      <c r="BF449" s="162"/>
      <c r="BG449" s="162"/>
      <c r="BH449" s="162"/>
      <c r="BI449" s="162"/>
      <c r="BJ449" s="162"/>
      <c r="BK449" s="162"/>
      <c r="BL449" s="162"/>
      <c r="BM449" s="162"/>
      <c r="BN449" s="162"/>
      <c r="BO449" s="162"/>
      <c r="BP449" s="162"/>
      <c r="BQ449" s="162"/>
      <c r="BR449" s="162"/>
      <c r="BS449" s="162"/>
      <c r="BT449" s="162"/>
      <c r="BU449" s="162"/>
      <c r="BV449" s="162"/>
      <c r="BW449" s="162"/>
      <c r="BX449" s="162"/>
      <c r="BY449" s="162"/>
      <c r="BZ449" s="162"/>
      <c r="CA449" s="162"/>
      <c r="CB449" s="162"/>
      <c r="CC449" s="162"/>
      <c r="CD449" s="162"/>
      <c r="CE449" s="162"/>
      <c r="CF449" s="162"/>
      <c r="CG449" s="162"/>
      <c r="CH449" s="162"/>
      <c r="CI449" s="162"/>
      <c r="CJ449" s="162"/>
      <c r="CK449" s="162"/>
      <c r="CL449" s="162"/>
      <c r="CM449" s="162"/>
      <c r="CN449" s="162"/>
      <c r="CO449" s="162"/>
      <c r="CP449" s="162"/>
      <c r="CQ449" s="162"/>
      <c r="CR449" s="162"/>
      <c r="CS449" s="162"/>
      <c r="CT449" s="162"/>
      <c r="CU449" s="162"/>
      <c r="CV449" s="162"/>
      <c r="CW449" s="162"/>
      <c r="CX449" s="162"/>
      <c r="CY449" s="162"/>
      <c r="CZ449" s="162"/>
      <c r="DA449" s="162"/>
      <c r="DB449" s="162"/>
      <c r="DC449" s="162"/>
      <c r="DD449" s="162"/>
      <c r="DE449" s="162"/>
      <c r="DF449" s="162"/>
      <c r="DG449" s="162"/>
      <c r="DH449" s="162"/>
      <c r="DI449" s="162"/>
      <c r="DJ449" s="162"/>
      <c r="DK449" s="162"/>
      <c r="DL449" s="162"/>
      <c r="DM449" s="162"/>
      <c r="DN449" s="162"/>
    </row>
    <row r="450" spans="1:118" s="163" customFormat="1">
      <c r="A450" s="386"/>
      <c r="B450" s="386"/>
      <c r="C450" s="390" t="s">
        <v>873</v>
      </c>
      <c r="D450" s="385"/>
      <c r="E450" s="386"/>
      <c r="F450" s="386"/>
      <c r="G450" s="386"/>
      <c r="H450" s="386"/>
      <c r="I450" s="386"/>
      <c r="J450" s="387"/>
      <c r="K450" s="387"/>
      <c r="L450" s="386"/>
      <c r="M450" s="386"/>
      <c r="N450" s="386"/>
      <c r="O450" s="385"/>
      <c r="P450" s="385"/>
      <c r="Q450" s="388"/>
      <c r="R450" s="385"/>
      <c r="S450" s="386"/>
      <c r="T450" s="386"/>
      <c r="U450" s="386"/>
      <c r="V450" s="386"/>
      <c r="W450" s="386"/>
      <c r="X450" s="386"/>
      <c r="Y450" s="386"/>
      <c r="Z450" s="386"/>
      <c r="AA450" s="386"/>
      <c r="AB450" s="386"/>
      <c r="AC450" s="389"/>
      <c r="AD450" s="424">
        <f t="shared" ref="AD450:AM450" si="21">SUM(AD454:AD477)</f>
        <v>38.519000000000005</v>
      </c>
      <c r="AE450" s="424">
        <f t="shared" si="21"/>
        <v>20.739000000000001</v>
      </c>
      <c r="AF450" s="424">
        <f t="shared" si="21"/>
        <v>8</v>
      </c>
      <c r="AG450" s="424">
        <f t="shared" si="21"/>
        <v>0</v>
      </c>
      <c r="AH450" s="424">
        <f>SUM(AH452:AH477)</f>
        <v>6.43</v>
      </c>
      <c r="AI450" s="424">
        <f t="shared" si="21"/>
        <v>4.3</v>
      </c>
      <c r="AJ450" s="424">
        <f t="shared" si="21"/>
        <v>0</v>
      </c>
      <c r="AK450" s="424">
        <f t="shared" si="21"/>
        <v>0</v>
      </c>
      <c r="AL450" s="424">
        <f t="shared" si="21"/>
        <v>0</v>
      </c>
      <c r="AM450" s="424">
        <f t="shared" si="21"/>
        <v>0</v>
      </c>
      <c r="AN450" s="386"/>
      <c r="AO450" s="386"/>
      <c r="AP450" s="162"/>
      <c r="AQ450" s="162"/>
      <c r="AR450" s="162"/>
      <c r="AS450" s="162"/>
      <c r="AT450" s="162"/>
      <c r="AU450" s="162"/>
      <c r="AV450" s="162"/>
      <c r="AW450" s="162"/>
      <c r="AX450" s="162"/>
      <c r="AY450" s="162"/>
      <c r="AZ450" s="162"/>
      <c r="BA450" s="162"/>
      <c r="BB450" s="162"/>
      <c r="BC450" s="162"/>
      <c r="BD450" s="162"/>
      <c r="BE450" s="162"/>
      <c r="BF450" s="162"/>
      <c r="BG450" s="162"/>
      <c r="BH450" s="162"/>
      <c r="BI450" s="162"/>
      <c r="BJ450" s="162"/>
      <c r="BK450" s="162"/>
      <c r="BL450" s="162"/>
      <c r="BM450" s="162"/>
      <c r="BN450" s="162"/>
      <c r="BO450" s="162"/>
      <c r="BP450" s="162"/>
      <c r="BQ450" s="162"/>
      <c r="BR450" s="162"/>
      <c r="BS450" s="162"/>
      <c r="BT450" s="162"/>
      <c r="BU450" s="162"/>
      <c r="BV450" s="162"/>
      <c r="BW450" s="162"/>
      <c r="BX450" s="162"/>
      <c r="BY450" s="162"/>
      <c r="BZ450" s="162"/>
      <c r="CA450" s="162"/>
      <c r="CB450" s="162"/>
      <c r="CC450" s="162"/>
      <c r="CD450" s="162"/>
      <c r="CE450" s="162"/>
      <c r="CF450" s="162"/>
      <c r="CG450" s="162"/>
      <c r="CH450" s="162"/>
      <c r="CI450" s="162"/>
      <c r="CJ450" s="162"/>
      <c r="CK450" s="162"/>
      <c r="CL450" s="162"/>
      <c r="CM450" s="162"/>
      <c r="CN450" s="162"/>
      <c r="CO450" s="162"/>
      <c r="CP450" s="162"/>
      <c r="CQ450" s="162"/>
      <c r="CR450" s="162"/>
      <c r="CS450" s="162"/>
      <c r="CT450" s="162"/>
      <c r="CU450" s="162"/>
      <c r="CV450" s="162"/>
      <c r="CW450" s="162"/>
      <c r="CX450" s="162"/>
      <c r="CY450" s="162"/>
      <c r="CZ450" s="162"/>
      <c r="DA450" s="162"/>
      <c r="DB450" s="162"/>
      <c r="DC450" s="162"/>
      <c r="DD450" s="162"/>
      <c r="DE450" s="162"/>
      <c r="DF450" s="162"/>
      <c r="DG450" s="162"/>
      <c r="DH450" s="162"/>
      <c r="DI450" s="162"/>
      <c r="DJ450" s="162"/>
      <c r="DK450" s="162"/>
      <c r="DL450" s="162"/>
      <c r="DM450" s="162"/>
      <c r="DN450" s="162"/>
    </row>
    <row r="451" spans="1:118" s="163" customFormat="1" ht="21.75">
      <c r="A451" s="397"/>
      <c r="B451" s="397"/>
      <c r="C451" s="402" t="s">
        <v>1545</v>
      </c>
      <c r="D451" s="411"/>
      <c r="E451" s="397"/>
      <c r="F451" s="397"/>
      <c r="G451" s="397"/>
      <c r="H451" s="397"/>
      <c r="I451" s="397"/>
      <c r="J451" s="395"/>
      <c r="K451" s="395"/>
      <c r="L451" s="397"/>
      <c r="M451" s="397"/>
      <c r="N451" s="397"/>
      <c r="O451" s="411"/>
      <c r="P451" s="411"/>
      <c r="Q451" s="412"/>
      <c r="R451" s="411"/>
      <c r="S451" s="397"/>
      <c r="T451" s="397"/>
      <c r="U451" s="397"/>
      <c r="V451" s="397"/>
      <c r="W451" s="397"/>
      <c r="X451" s="397"/>
      <c r="Y451" s="397"/>
      <c r="Z451" s="397"/>
      <c r="AA451" s="397"/>
      <c r="AB451" s="397"/>
      <c r="AC451" s="413"/>
      <c r="AD451" s="462"/>
      <c r="AE451" s="462"/>
      <c r="AF451" s="462"/>
      <c r="AG451" s="462"/>
      <c r="AH451" s="462"/>
      <c r="AI451" s="462"/>
      <c r="AJ451" s="462"/>
      <c r="AK451" s="462"/>
      <c r="AL451" s="462"/>
      <c r="AM451" s="462"/>
      <c r="AN451" s="397"/>
      <c r="AO451" s="397"/>
      <c r="AP451" s="162"/>
      <c r="AQ451" s="162"/>
      <c r="AR451" s="162"/>
      <c r="AS451" s="162"/>
      <c r="AT451" s="162"/>
      <c r="AU451" s="162"/>
      <c r="AV451" s="162"/>
      <c r="AW451" s="162"/>
      <c r="AX451" s="162"/>
      <c r="AY451" s="162"/>
      <c r="AZ451" s="162"/>
      <c r="BA451" s="162"/>
      <c r="BB451" s="162"/>
      <c r="BC451" s="162"/>
      <c r="BD451" s="162"/>
      <c r="BE451" s="162"/>
      <c r="BF451" s="162"/>
      <c r="BG451" s="162"/>
      <c r="BH451" s="162"/>
      <c r="BI451" s="162"/>
      <c r="BJ451" s="162"/>
      <c r="BK451" s="162"/>
      <c r="BL451" s="162"/>
      <c r="BM451" s="162"/>
      <c r="BN451" s="162"/>
      <c r="BO451" s="162"/>
      <c r="BP451" s="162"/>
      <c r="BQ451" s="162"/>
      <c r="BR451" s="162"/>
      <c r="BS451" s="162"/>
      <c r="BT451" s="162"/>
      <c r="BU451" s="162"/>
      <c r="BV451" s="162"/>
      <c r="BW451" s="162"/>
      <c r="BX451" s="162"/>
      <c r="BY451" s="162"/>
      <c r="BZ451" s="162"/>
      <c r="CA451" s="162"/>
      <c r="CB451" s="162"/>
      <c r="CC451" s="162"/>
      <c r="CD451" s="162"/>
      <c r="CE451" s="162"/>
      <c r="CF451" s="162"/>
      <c r="CG451" s="162"/>
      <c r="CH451" s="162"/>
      <c r="CI451" s="162"/>
      <c r="CJ451" s="162"/>
      <c r="CK451" s="162"/>
      <c r="CL451" s="162"/>
      <c r="CM451" s="162"/>
      <c r="CN451" s="162"/>
      <c r="CO451" s="162"/>
      <c r="CP451" s="162"/>
      <c r="CQ451" s="162"/>
      <c r="CR451" s="162"/>
      <c r="CS451" s="162"/>
      <c r="CT451" s="162"/>
      <c r="CU451" s="162"/>
      <c r="CV451" s="162"/>
      <c r="CW451" s="162"/>
      <c r="CX451" s="162"/>
      <c r="CY451" s="162"/>
      <c r="CZ451" s="162"/>
      <c r="DA451" s="162"/>
      <c r="DB451" s="162"/>
      <c r="DC451" s="162"/>
      <c r="DD451" s="162"/>
      <c r="DE451" s="162"/>
      <c r="DF451" s="162"/>
      <c r="DG451" s="162"/>
      <c r="DH451" s="162"/>
      <c r="DI451" s="162"/>
      <c r="DJ451" s="162"/>
      <c r="DK451" s="162"/>
      <c r="DL451" s="162"/>
      <c r="DM451" s="162"/>
      <c r="DN451" s="162"/>
    </row>
    <row r="452" spans="1:118" s="163" customFormat="1" ht="43.5">
      <c r="A452" s="156">
        <v>5</v>
      </c>
      <c r="B452" s="156">
        <v>378</v>
      </c>
      <c r="C452" s="139" t="s">
        <v>1623</v>
      </c>
      <c r="D452" s="160" t="s">
        <v>1618</v>
      </c>
      <c r="E452" s="156" t="s">
        <v>1618</v>
      </c>
      <c r="F452" s="156" t="s">
        <v>877</v>
      </c>
      <c r="G452" s="156" t="s">
        <v>975</v>
      </c>
      <c r="H452" s="93" t="s">
        <v>490</v>
      </c>
      <c r="I452" s="364" t="s">
        <v>1355</v>
      </c>
      <c r="J452" s="396">
        <v>17.466288500000001</v>
      </c>
      <c r="K452" s="396">
        <v>102.77335050000001</v>
      </c>
      <c r="L452" s="156">
        <v>2</v>
      </c>
      <c r="M452" s="156">
        <v>7</v>
      </c>
      <c r="N452" s="156">
        <v>15</v>
      </c>
      <c r="O452" s="160"/>
      <c r="P452" s="160"/>
      <c r="Q452" s="311"/>
      <c r="R452" s="160"/>
      <c r="S452" s="288">
        <v>1</v>
      </c>
      <c r="T452" s="288">
        <v>1</v>
      </c>
      <c r="U452" s="288">
        <v>1</v>
      </c>
      <c r="V452" s="288">
        <v>4</v>
      </c>
      <c r="W452" s="288">
        <v>1</v>
      </c>
      <c r="X452" s="288">
        <v>1</v>
      </c>
      <c r="Y452" s="288">
        <v>1</v>
      </c>
      <c r="Z452" s="288">
        <v>1</v>
      </c>
      <c r="AA452" s="288">
        <v>1</v>
      </c>
      <c r="AB452" s="156"/>
      <c r="AC452" s="161">
        <v>2560</v>
      </c>
      <c r="AD452" s="430"/>
      <c r="AE452" s="430"/>
      <c r="AF452" s="430"/>
      <c r="AG452" s="430"/>
      <c r="AH452" s="430">
        <v>0.95</v>
      </c>
      <c r="AI452" s="430"/>
      <c r="AJ452" s="430"/>
      <c r="AK452" s="430"/>
      <c r="AL452" s="430"/>
      <c r="AM452" s="430"/>
      <c r="AN452" s="156" t="s">
        <v>1634</v>
      </c>
      <c r="AO452" s="156"/>
      <c r="AP452" s="162"/>
      <c r="AQ452" s="162"/>
      <c r="AR452" s="162"/>
      <c r="AS452" s="162"/>
      <c r="AT452" s="162"/>
      <c r="AU452" s="162"/>
      <c r="AV452" s="162"/>
      <c r="AW452" s="162"/>
      <c r="AX452" s="162"/>
      <c r="AY452" s="162"/>
      <c r="AZ452" s="162"/>
      <c r="BA452" s="162"/>
      <c r="BB452" s="162"/>
      <c r="BC452" s="162"/>
      <c r="BD452" s="162"/>
      <c r="BE452" s="162"/>
      <c r="BF452" s="162"/>
      <c r="BG452" s="162"/>
      <c r="BH452" s="162"/>
      <c r="BI452" s="162"/>
      <c r="BJ452" s="162"/>
      <c r="BK452" s="162"/>
      <c r="BL452" s="162"/>
      <c r="BM452" s="162"/>
      <c r="BN452" s="162"/>
      <c r="BO452" s="162"/>
      <c r="BP452" s="162"/>
      <c r="BQ452" s="162"/>
      <c r="BR452" s="162"/>
      <c r="BS452" s="162"/>
      <c r="BT452" s="162"/>
      <c r="BU452" s="162"/>
      <c r="BV452" s="162"/>
      <c r="BW452" s="162"/>
      <c r="BX452" s="162"/>
      <c r="BY452" s="162"/>
      <c r="BZ452" s="162"/>
      <c r="CA452" s="162"/>
      <c r="CB452" s="162"/>
      <c r="CC452" s="162"/>
      <c r="CD452" s="162"/>
      <c r="CE452" s="162"/>
      <c r="CF452" s="162"/>
      <c r="CG452" s="162"/>
      <c r="CH452" s="162"/>
      <c r="CI452" s="162"/>
      <c r="CJ452" s="162"/>
      <c r="CK452" s="162"/>
      <c r="CL452" s="162"/>
      <c r="CM452" s="162"/>
      <c r="CN452" s="162"/>
      <c r="CO452" s="162"/>
      <c r="CP452" s="162"/>
      <c r="CQ452" s="162"/>
      <c r="CR452" s="162"/>
      <c r="CS452" s="162"/>
      <c r="CT452" s="162"/>
      <c r="CU452" s="162"/>
      <c r="CV452" s="162"/>
      <c r="CW452" s="162"/>
      <c r="CX452" s="162"/>
      <c r="CY452" s="162"/>
      <c r="CZ452" s="162"/>
      <c r="DA452" s="162"/>
      <c r="DB452" s="162"/>
      <c r="DC452" s="162"/>
      <c r="DD452" s="162"/>
      <c r="DE452" s="162"/>
      <c r="DF452" s="162"/>
      <c r="DG452" s="162"/>
      <c r="DH452" s="162"/>
      <c r="DI452" s="162"/>
      <c r="DJ452" s="162"/>
      <c r="DK452" s="162"/>
      <c r="DL452" s="162"/>
      <c r="DM452" s="162"/>
      <c r="DN452" s="162"/>
    </row>
    <row r="453" spans="1:118" s="163" customFormat="1" ht="21.75">
      <c r="A453" s="156"/>
      <c r="B453" s="156"/>
      <c r="C453" s="139"/>
      <c r="D453" s="160"/>
      <c r="E453" s="156"/>
      <c r="F453" s="156"/>
      <c r="G453" s="156"/>
      <c r="H453" s="93"/>
      <c r="I453" s="364"/>
      <c r="J453" s="396"/>
      <c r="K453" s="396"/>
      <c r="L453" s="156"/>
      <c r="M453" s="156"/>
      <c r="N453" s="156"/>
      <c r="O453" s="160"/>
      <c r="P453" s="160"/>
      <c r="Q453" s="311"/>
      <c r="R453" s="160"/>
      <c r="S453" s="288"/>
      <c r="T453" s="288"/>
      <c r="U453" s="288"/>
      <c r="V453" s="288"/>
      <c r="W453" s="288"/>
      <c r="X453" s="288"/>
      <c r="Y453" s="288"/>
      <c r="Z453" s="288"/>
      <c r="AA453" s="288"/>
      <c r="AB453" s="156"/>
      <c r="AC453" s="161"/>
      <c r="AD453" s="430"/>
      <c r="AE453" s="430"/>
      <c r="AF453" s="430"/>
      <c r="AG453" s="430"/>
      <c r="AH453" s="430"/>
      <c r="AI453" s="430"/>
      <c r="AJ453" s="430"/>
      <c r="AK453" s="430"/>
      <c r="AL453" s="430"/>
      <c r="AM453" s="430"/>
      <c r="AN453" s="156"/>
      <c r="AO453" s="156"/>
      <c r="AP453" s="162"/>
      <c r="AQ453" s="162"/>
      <c r="AR453" s="162"/>
      <c r="AS453" s="162"/>
      <c r="AT453" s="162"/>
      <c r="AU453" s="162"/>
      <c r="AV453" s="162"/>
      <c r="AW453" s="162"/>
      <c r="AX453" s="162"/>
      <c r="AY453" s="162"/>
      <c r="AZ453" s="162"/>
      <c r="BA453" s="162"/>
      <c r="BB453" s="162"/>
      <c r="BC453" s="162"/>
      <c r="BD453" s="162"/>
      <c r="BE453" s="162"/>
      <c r="BF453" s="162"/>
      <c r="BG453" s="162"/>
      <c r="BH453" s="162"/>
      <c r="BI453" s="162"/>
      <c r="BJ453" s="162"/>
      <c r="BK453" s="162"/>
      <c r="BL453" s="162"/>
      <c r="BM453" s="162"/>
      <c r="BN453" s="162"/>
      <c r="BO453" s="162"/>
      <c r="BP453" s="162"/>
      <c r="BQ453" s="162"/>
      <c r="BR453" s="162"/>
      <c r="BS453" s="162"/>
      <c r="BT453" s="162"/>
      <c r="BU453" s="162"/>
      <c r="BV453" s="162"/>
      <c r="BW453" s="162"/>
      <c r="BX453" s="162"/>
      <c r="BY453" s="162"/>
      <c r="BZ453" s="162"/>
      <c r="CA453" s="162"/>
      <c r="CB453" s="162"/>
      <c r="CC453" s="162"/>
      <c r="CD453" s="162"/>
      <c r="CE453" s="162"/>
      <c r="CF453" s="162"/>
      <c r="CG453" s="162"/>
      <c r="CH453" s="162"/>
      <c r="CI453" s="162"/>
      <c r="CJ453" s="162"/>
      <c r="CK453" s="162"/>
      <c r="CL453" s="162"/>
      <c r="CM453" s="162"/>
      <c r="CN453" s="162"/>
      <c r="CO453" s="162"/>
      <c r="CP453" s="162"/>
      <c r="CQ453" s="162"/>
      <c r="CR453" s="162"/>
      <c r="CS453" s="162"/>
      <c r="CT453" s="162"/>
      <c r="CU453" s="162"/>
      <c r="CV453" s="162"/>
      <c r="CW453" s="162"/>
      <c r="CX453" s="162"/>
      <c r="CY453" s="162"/>
      <c r="CZ453" s="162"/>
      <c r="DA453" s="162"/>
      <c r="DB453" s="162"/>
      <c r="DC453" s="162"/>
      <c r="DD453" s="162"/>
      <c r="DE453" s="162"/>
      <c r="DF453" s="162"/>
      <c r="DG453" s="162"/>
      <c r="DH453" s="162"/>
      <c r="DI453" s="162"/>
      <c r="DJ453" s="162"/>
      <c r="DK453" s="162"/>
      <c r="DL453" s="162"/>
      <c r="DM453" s="162"/>
      <c r="DN453" s="162"/>
    </row>
    <row r="454" spans="1:118" s="163" customFormat="1" ht="21.75">
      <c r="A454" s="156">
        <v>5</v>
      </c>
      <c r="B454" s="156"/>
      <c r="C454" s="402" t="s">
        <v>146</v>
      </c>
      <c r="D454" s="160"/>
      <c r="E454" s="156"/>
      <c r="F454" s="156"/>
      <c r="G454" s="156"/>
      <c r="H454" s="156"/>
      <c r="I454" s="156"/>
      <c r="J454" s="159"/>
      <c r="K454" s="159"/>
      <c r="L454" s="156"/>
      <c r="M454" s="156"/>
      <c r="N454" s="156"/>
      <c r="O454" s="160"/>
      <c r="P454" s="160"/>
      <c r="Q454" s="311"/>
      <c r="R454" s="160"/>
      <c r="S454" s="156"/>
      <c r="T454" s="156"/>
      <c r="U454" s="156"/>
      <c r="V454" s="156"/>
      <c r="W454" s="156"/>
      <c r="X454" s="156"/>
      <c r="Y454" s="156"/>
      <c r="Z454" s="156"/>
      <c r="AA454" s="156"/>
      <c r="AB454" s="156"/>
      <c r="AC454" s="183"/>
      <c r="AD454" s="430"/>
      <c r="AE454" s="430"/>
      <c r="AF454" s="430"/>
      <c r="AG454" s="430"/>
      <c r="AH454" s="430"/>
      <c r="AI454" s="430"/>
      <c r="AJ454" s="430"/>
      <c r="AK454" s="430"/>
      <c r="AL454" s="430"/>
      <c r="AM454" s="430"/>
      <c r="AN454" s="156"/>
      <c r="AO454" s="156"/>
      <c r="AP454" s="162"/>
      <c r="AQ454" s="162"/>
      <c r="AR454" s="162"/>
      <c r="AS454" s="162"/>
      <c r="AT454" s="162"/>
      <c r="AU454" s="162"/>
      <c r="AV454" s="162"/>
      <c r="AW454" s="162"/>
      <c r="AX454" s="162"/>
      <c r="AY454" s="162"/>
      <c r="AZ454" s="162"/>
      <c r="BA454" s="162"/>
      <c r="BB454" s="162"/>
      <c r="BC454" s="162"/>
      <c r="BD454" s="162"/>
      <c r="BE454" s="162"/>
      <c r="BF454" s="162"/>
      <c r="BG454" s="162"/>
      <c r="BH454" s="162"/>
      <c r="BI454" s="162"/>
      <c r="BJ454" s="162"/>
      <c r="BK454" s="162"/>
      <c r="BL454" s="162"/>
      <c r="BM454" s="162"/>
      <c r="BN454" s="162"/>
      <c r="BO454" s="162"/>
      <c r="BP454" s="162"/>
      <c r="BQ454" s="162"/>
      <c r="BR454" s="162"/>
      <c r="BS454" s="162"/>
      <c r="BT454" s="162"/>
      <c r="BU454" s="162"/>
      <c r="BV454" s="162"/>
      <c r="BW454" s="162"/>
      <c r="BX454" s="162"/>
      <c r="BY454" s="162"/>
      <c r="BZ454" s="162"/>
      <c r="CA454" s="162"/>
      <c r="CB454" s="162"/>
      <c r="CC454" s="162"/>
      <c r="CD454" s="162"/>
      <c r="CE454" s="162"/>
      <c r="CF454" s="162"/>
      <c r="CG454" s="162"/>
      <c r="CH454" s="162"/>
      <c r="CI454" s="162"/>
      <c r="CJ454" s="162"/>
      <c r="CK454" s="162"/>
      <c r="CL454" s="162"/>
      <c r="CM454" s="162"/>
      <c r="CN454" s="162"/>
      <c r="CO454" s="162"/>
      <c r="CP454" s="162"/>
      <c r="CQ454" s="162"/>
      <c r="CR454" s="162"/>
      <c r="CS454" s="162"/>
      <c r="CT454" s="162"/>
      <c r="CU454" s="162"/>
      <c r="CV454" s="162"/>
      <c r="CW454" s="162"/>
      <c r="CX454" s="162"/>
      <c r="CY454" s="162"/>
      <c r="CZ454" s="162"/>
      <c r="DA454" s="162"/>
      <c r="DB454" s="162"/>
      <c r="DC454" s="162"/>
      <c r="DD454" s="162"/>
      <c r="DE454" s="162"/>
      <c r="DF454" s="162"/>
      <c r="DG454" s="162"/>
      <c r="DH454" s="162"/>
      <c r="DI454" s="162"/>
      <c r="DJ454" s="162"/>
      <c r="DK454" s="162"/>
      <c r="DL454" s="162"/>
      <c r="DM454" s="162"/>
      <c r="DN454" s="162"/>
    </row>
    <row r="455" spans="1:118" s="163" customFormat="1" ht="43.5">
      <c r="A455" s="218">
        <v>5</v>
      </c>
      <c r="B455" s="218">
        <v>379</v>
      </c>
      <c r="C455" s="286" t="s">
        <v>874</v>
      </c>
      <c r="D455" s="218" t="s">
        <v>875</v>
      </c>
      <c r="E455" s="218" t="s">
        <v>876</v>
      </c>
      <c r="F455" s="218" t="s">
        <v>877</v>
      </c>
      <c r="G455" s="218" t="s">
        <v>878</v>
      </c>
      <c r="H455" s="217" t="s">
        <v>537</v>
      </c>
      <c r="I455" s="287" t="s">
        <v>879</v>
      </c>
      <c r="J455" s="287" t="s">
        <v>880</v>
      </c>
      <c r="K455" s="287" t="s">
        <v>881</v>
      </c>
      <c r="L455" s="156">
        <v>2</v>
      </c>
      <c r="M455" s="156">
        <v>7</v>
      </c>
      <c r="N455" s="156">
        <v>15</v>
      </c>
      <c r="O455" s="311">
        <v>0</v>
      </c>
      <c r="P455" s="311">
        <v>0</v>
      </c>
      <c r="Q455" s="311">
        <v>2.14</v>
      </c>
      <c r="R455" s="160">
        <v>245</v>
      </c>
      <c r="S455" s="288">
        <v>4</v>
      </c>
      <c r="T455" s="288">
        <v>4</v>
      </c>
      <c r="U455" s="288">
        <v>1</v>
      </c>
      <c r="V455" s="288">
        <v>4</v>
      </c>
      <c r="W455" s="288">
        <v>4</v>
      </c>
      <c r="X455" s="288">
        <v>1</v>
      </c>
      <c r="Y455" s="288">
        <v>4</v>
      </c>
      <c r="Z455" s="288">
        <v>1</v>
      </c>
      <c r="AA455" s="288">
        <v>1</v>
      </c>
      <c r="AB455" s="218">
        <v>2558</v>
      </c>
      <c r="AC455" s="218">
        <v>2558</v>
      </c>
      <c r="AD455" s="430">
        <v>15</v>
      </c>
      <c r="AE455" s="430">
        <v>15</v>
      </c>
      <c r="AF455" s="430">
        <v>0</v>
      </c>
      <c r="AG455" s="430">
        <v>0</v>
      </c>
      <c r="AH455" s="430">
        <v>0</v>
      </c>
      <c r="AI455" s="430">
        <v>0</v>
      </c>
      <c r="AJ455" s="430">
        <v>0</v>
      </c>
      <c r="AK455" s="430">
        <v>0</v>
      </c>
      <c r="AL455" s="430">
        <v>0</v>
      </c>
      <c r="AM455" s="430">
        <v>0</v>
      </c>
      <c r="AN455" s="218" t="s">
        <v>882</v>
      </c>
      <c r="AO455" s="156"/>
      <c r="AP455" s="162"/>
      <c r="AQ455" s="162"/>
      <c r="AR455" s="162"/>
      <c r="AS455" s="162"/>
      <c r="AT455" s="162"/>
      <c r="AU455" s="162"/>
      <c r="AV455" s="162"/>
      <c r="AW455" s="162"/>
      <c r="AX455" s="162"/>
      <c r="AY455" s="162"/>
      <c r="AZ455" s="162"/>
      <c r="BA455" s="162"/>
      <c r="BB455" s="162"/>
      <c r="BC455" s="162"/>
      <c r="BD455" s="162"/>
      <c r="BE455" s="162"/>
      <c r="BF455" s="162"/>
      <c r="BG455" s="162"/>
      <c r="BH455" s="162"/>
      <c r="BI455" s="162"/>
      <c r="BJ455" s="162"/>
      <c r="BK455" s="162"/>
      <c r="BL455" s="162"/>
      <c r="BM455" s="162"/>
      <c r="BN455" s="162"/>
      <c r="BO455" s="162"/>
      <c r="BP455" s="162"/>
      <c r="BQ455" s="162"/>
      <c r="BR455" s="162"/>
      <c r="BS455" s="162"/>
      <c r="BT455" s="162"/>
      <c r="BU455" s="162"/>
      <c r="BV455" s="162"/>
      <c r="BW455" s="162"/>
      <c r="BX455" s="162"/>
      <c r="BY455" s="162"/>
      <c r="BZ455" s="162"/>
      <c r="CA455" s="162"/>
      <c r="CB455" s="162"/>
      <c r="CC455" s="162"/>
      <c r="CD455" s="162"/>
      <c r="CE455" s="162"/>
      <c r="CF455" s="162"/>
      <c r="CG455" s="162"/>
      <c r="CH455" s="162"/>
      <c r="CI455" s="162"/>
      <c r="CJ455" s="162"/>
      <c r="CK455" s="162"/>
      <c r="CL455" s="162"/>
      <c r="CM455" s="162"/>
      <c r="CN455" s="162"/>
      <c r="CO455" s="162"/>
      <c r="CP455" s="162"/>
      <c r="CQ455" s="162"/>
      <c r="CR455" s="162"/>
      <c r="CS455" s="162"/>
      <c r="CT455" s="162"/>
      <c r="CU455" s="162"/>
      <c r="CV455" s="162"/>
      <c r="CW455" s="162"/>
      <c r="CX455" s="162"/>
      <c r="CY455" s="162"/>
      <c r="CZ455" s="162"/>
      <c r="DA455" s="162"/>
      <c r="DB455" s="162"/>
      <c r="DC455" s="162"/>
      <c r="DD455" s="162"/>
      <c r="DE455" s="162"/>
      <c r="DF455" s="162"/>
      <c r="DG455" s="162"/>
      <c r="DH455" s="162"/>
      <c r="DI455" s="162"/>
      <c r="DJ455" s="162"/>
      <c r="DK455" s="162"/>
      <c r="DL455" s="162"/>
      <c r="DM455" s="162"/>
      <c r="DN455" s="162"/>
    </row>
    <row r="456" spans="1:118" s="163" customFormat="1" ht="43.5">
      <c r="A456" s="218">
        <v>5</v>
      </c>
      <c r="B456" s="218">
        <v>380</v>
      </c>
      <c r="C456" s="286" t="s">
        <v>883</v>
      </c>
      <c r="D456" s="218" t="s">
        <v>884</v>
      </c>
      <c r="E456" s="218" t="s">
        <v>884</v>
      </c>
      <c r="F456" s="218" t="s">
        <v>877</v>
      </c>
      <c r="G456" s="218" t="s">
        <v>878</v>
      </c>
      <c r="H456" s="217" t="s">
        <v>537</v>
      </c>
      <c r="I456" s="287" t="s">
        <v>879</v>
      </c>
      <c r="J456" s="287" t="s">
        <v>885</v>
      </c>
      <c r="K456" s="287" t="s">
        <v>886</v>
      </c>
      <c r="L456" s="156">
        <v>2</v>
      </c>
      <c r="M456" s="156">
        <v>7</v>
      </c>
      <c r="N456" s="156">
        <v>15</v>
      </c>
      <c r="O456" s="311">
        <v>0</v>
      </c>
      <c r="P456" s="160">
        <v>350</v>
      </c>
      <c r="Q456" s="311">
        <v>0</v>
      </c>
      <c r="R456" s="160">
        <v>250</v>
      </c>
      <c r="S456" s="288">
        <v>4</v>
      </c>
      <c r="T456" s="288">
        <v>4</v>
      </c>
      <c r="U456" s="288">
        <v>1</v>
      </c>
      <c r="V456" s="288">
        <v>4</v>
      </c>
      <c r="W456" s="288">
        <v>4</v>
      </c>
      <c r="X456" s="288">
        <v>1</v>
      </c>
      <c r="Y456" s="288">
        <v>4</v>
      </c>
      <c r="Z456" s="288">
        <v>1</v>
      </c>
      <c r="AA456" s="288">
        <v>1</v>
      </c>
      <c r="AB456" s="218">
        <v>2559</v>
      </c>
      <c r="AC456" s="218">
        <v>2559</v>
      </c>
      <c r="AD456" s="430">
        <v>3.5</v>
      </c>
      <c r="AE456" s="430">
        <v>0</v>
      </c>
      <c r="AF456" s="430">
        <v>3.5</v>
      </c>
      <c r="AG456" s="430">
        <v>0</v>
      </c>
      <c r="AH456" s="430">
        <v>0</v>
      </c>
      <c r="AI456" s="430">
        <v>0</v>
      </c>
      <c r="AJ456" s="430">
        <v>0</v>
      </c>
      <c r="AK456" s="430">
        <v>0</v>
      </c>
      <c r="AL456" s="430">
        <v>0</v>
      </c>
      <c r="AM456" s="430">
        <v>0</v>
      </c>
      <c r="AN456" s="218" t="s">
        <v>882</v>
      </c>
      <c r="AO456" s="156"/>
      <c r="AP456" s="162"/>
      <c r="AQ456" s="162"/>
      <c r="AR456" s="162"/>
      <c r="AS456" s="162"/>
      <c r="AT456" s="162"/>
      <c r="AU456" s="162"/>
      <c r="AV456" s="162"/>
      <c r="AW456" s="162"/>
      <c r="AX456" s="162"/>
      <c r="AY456" s="162"/>
      <c r="AZ456" s="162"/>
      <c r="BA456" s="162"/>
      <c r="BB456" s="162"/>
      <c r="BC456" s="162"/>
      <c r="BD456" s="162"/>
      <c r="BE456" s="162"/>
      <c r="BF456" s="162"/>
      <c r="BG456" s="162"/>
      <c r="BH456" s="162"/>
      <c r="BI456" s="162"/>
      <c r="BJ456" s="162"/>
      <c r="BK456" s="162"/>
      <c r="BL456" s="162"/>
      <c r="BM456" s="162"/>
      <c r="BN456" s="162"/>
      <c r="BO456" s="162"/>
      <c r="BP456" s="162"/>
      <c r="BQ456" s="162"/>
      <c r="BR456" s="162"/>
      <c r="BS456" s="162"/>
      <c r="BT456" s="162"/>
      <c r="BU456" s="162"/>
      <c r="BV456" s="162"/>
      <c r="BW456" s="162"/>
      <c r="BX456" s="162"/>
      <c r="BY456" s="162"/>
      <c r="BZ456" s="162"/>
      <c r="CA456" s="162"/>
      <c r="CB456" s="162"/>
      <c r="CC456" s="162"/>
      <c r="CD456" s="162"/>
      <c r="CE456" s="162"/>
      <c r="CF456" s="162"/>
      <c r="CG456" s="162"/>
      <c r="CH456" s="162"/>
      <c r="CI456" s="162"/>
      <c r="CJ456" s="162"/>
      <c r="CK456" s="162"/>
      <c r="CL456" s="162"/>
      <c r="CM456" s="162"/>
      <c r="CN456" s="162"/>
      <c r="CO456" s="162"/>
      <c r="CP456" s="162"/>
      <c r="CQ456" s="162"/>
      <c r="CR456" s="162"/>
      <c r="CS456" s="162"/>
      <c r="CT456" s="162"/>
      <c r="CU456" s="162"/>
      <c r="CV456" s="162"/>
      <c r="CW456" s="162"/>
      <c r="CX456" s="162"/>
      <c r="CY456" s="162"/>
      <c r="CZ456" s="162"/>
      <c r="DA456" s="162"/>
      <c r="DB456" s="162"/>
      <c r="DC456" s="162"/>
      <c r="DD456" s="162"/>
      <c r="DE456" s="162"/>
      <c r="DF456" s="162"/>
      <c r="DG456" s="162"/>
      <c r="DH456" s="162"/>
      <c r="DI456" s="162"/>
      <c r="DJ456" s="162"/>
      <c r="DK456" s="162"/>
      <c r="DL456" s="162"/>
      <c r="DM456" s="162"/>
      <c r="DN456" s="162"/>
    </row>
    <row r="457" spans="1:118" s="163" customFormat="1" ht="21.75">
      <c r="A457" s="218"/>
      <c r="B457" s="218"/>
      <c r="C457" s="286"/>
      <c r="D457" s="218"/>
      <c r="E457" s="218"/>
      <c r="F457" s="218"/>
      <c r="G457" s="218"/>
      <c r="H457" s="217"/>
      <c r="I457" s="287"/>
      <c r="J457" s="287"/>
      <c r="K457" s="287"/>
      <c r="L457" s="156"/>
      <c r="M457" s="156"/>
      <c r="N457" s="156"/>
      <c r="O457" s="311"/>
      <c r="P457" s="160"/>
      <c r="Q457" s="311"/>
      <c r="R457" s="160"/>
      <c r="S457" s="288"/>
      <c r="T457" s="288"/>
      <c r="U457" s="288"/>
      <c r="V457" s="288"/>
      <c r="W457" s="288"/>
      <c r="X457" s="288"/>
      <c r="Y457" s="288"/>
      <c r="Z457" s="288"/>
      <c r="AA457" s="288"/>
      <c r="AB457" s="218"/>
      <c r="AC457" s="218"/>
      <c r="AD457" s="430"/>
      <c r="AE457" s="430"/>
      <c r="AF457" s="430"/>
      <c r="AG457" s="430"/>
      <c r="AH457" s="430"/>
      <c r="AI457" s="430"/>
      <c r="AJ457" s="430"/>
      <c r="AK457" s="430"/>
      <c r="AL457" s="430"/>
      <c r="AM457" s="430"/>
      <c r="AN457" s="218"/>
      <c r="AO457" s="156"/>
      <c r="AP457" s="162"/>
      <c r="AQ457" s="162"/>
      <c r="AR457" s="162"/>
      <c r="AS457" s="162"/>
      <c r="AT457" s="162"/>
      <c r="AU457" s="162"/>
      <c r="AV457" s="162"/>
      <c r="AW457" s="162"/>
      <c r="AX457" s="162"/>
      <c r="AY457" s="162"/>
      <c r="AZ457" s="162"/>
      <c r="BA457" s="162"/>
      <c r="BB457" s="162"/>
      <c r="BC457" s="162"/>
      <c r="BD457" s="162"/>
      <c r="BE457" s="162"/>
      <c r="BF457" s="162"/>
      <c r="BG457" s="162"/>
      <c r="BH457" s="162"/>
      <c r="BI457" s="162"/>
      <c r="BJ457" s="162"/>
      <c r="BK457" s="162"/>
      <c r="BL457" s="162"/>
      <c r="BM457" s="162"/>
      <c r="BN457" s="162"/>
      <c r="BO457" s="162"/>
      <c r="BP457" s="162"/>
      <c r="BQ457" s="162"/>
      <c r="BR457" s="162"/>
      <c r="BS457" s="162"/>
      <c r="BT457" s="162"/>
      <c r="BU457" s="162"/>
      <c r="BV457" s="162"/>
      <c r="BW457" s="162"/>
      <c r="BX457" s="162"/>
      <c r="BY457" s="162"/>
      <c r="BZ457" s="162"/>
      <c r="CA457" s="162"/>
      <c r="CB457" s="162"/>
      <c r="CC457" s="162"/>
      <c r="CD457" s="162"/>
      <c r="CE457" s="162"/>
      <c r="CF457" s="162"/>
      <c r="CG457" s="162"/>
      <c r="CH457" s="162"/>
      <c r="CI457" s="162"/>
      <c r="CJ457" s="162"/>
      <c r="CK457" s="162"/>
      <c r="CL457" s="162"/>
      <c r="CM457" s="162"/>
      <c r="CN457" s="162"/>
      <c r="CO457" s="162"/>
      <c r="CP457" s="162"/>
      <c r="CQ457" s="162"/>
      <c r="CR457" s="162"/>
      <c r="CS457" s="162"/>
      <c r="CT457" s="162"/>
      <c r="CU457" s="162"/>
      <c r="CV457" s="162"/>
      <c r="CW457" s="162"/>
      <c r="CX457" s="162"/>
      <c r="CY457" s="162"/>
      <c r="CZ457" s="162"/>
      <c r="DA457" s="162"/>
      <c r="DB457" s="162"/>
      <c r="DC457" s="162"/>
      <c r="DD457" s="162"/>
      <c r="DE457" s="162"/>
      <c r="DF457" s="162"/>
      <c r="DG457" s="162"/>
      <c r="DH457" s="162"/>
      <c r="DI457" s="162"/>
      <c r="DJ457" s="162"/>
      <c r="DK457" s="162"/>
      <c r="DL457" s="162"/>
      <c r="DM457" s="162"/>
      <c r="DN457" s="162"/>
    </row>
    <row r="458" spans="1:118" s="232" customFormat="1" ht="21.75">
      <c r="A458" s="222"/>
      <c r="B458" s="249"/>
      <c r="C458" s="409" t="s">
        <v>1512</v>
      </c>
      <c r="D458" s="257"/>
      <c r="E458" s="257"/>
      <c r="F458" s="257"/>
      <c r="G458" s="257"/>
      <c r="H458" s="222"/>
      <c r="I458" s="222"/>
      <c r="J458" s="257"/>
      <c r="K458" s="257"/>
      <c r="L458" s="257"/>
      <c r="M458" s="257"/>
      <c r="N458" s="257"/>
      <c r="O458" s="319"/>
      <c r="P458" s="319"/>
      <c r="Q458" s="320"/>
      <c r="R458" s="319"/>
      <c r="S458" s="251"/>
      <c r="T458" s="251"/>
      <c r="U458" s="251"/>
      <c r="V458" s="251"/>
      <c r="W458" s="251"/>
      <c r="X458" s="251"/>
      <c r="Y458" s="251"/>
      <c r="Z458" s="251"/>
      <c r="AA458" s="251"/>
      <c r="AB458" s="251"/>
      <c r="AC458" s="251"/>
      <c r="AD458" s="430"/>
      <c r="AE458" s="430"/>
      <c r="AF458" s="430"/>
      <c r="AG458" s="430"/>
      <c r="AH458" s="430"/>
      <c r="AI458" s="430"/>
      <c r="AJ458" s="430"/>
      <c r="AK458" s="430"/>
      <c r="AL458" s="430"/>
      <c r="AM458" s="430"/>
      <c r="AN458" s="251"/>
      <c r="AO458" s="251"/>
      <c r="AP458" s="252"/>
      <c r="AQ458" s="252"/>
      <c r="AR458" s="252"/>
      <c r="AS458" s="252"/>
      <c r="AT458" s="252"/>
      <c r="AU458" s="252"/>
      <c r="AV458" s="252"/>
      <c r="AW458" s="252"/>
      <c r="AX458" s="252"/>
      <c r="AY458" s="252"/>
      <c r="AZ458" s="252"/>
      <c r="BA458" s="252"/>
      <c r="BB458" s="252"/>
      <c r="BC458" s="252"/>
      <c r="BD458" s="252"/>
      <c r="BE458" s="252"/>
      <c r="BF458" s="252"/>
      <c r="BG458" s="252"/>
      <c r="BH458" s="252"/>
      <c r="BI458" s="252"/>
      <c r="BJ458" s="252"/>
      <c r="BK458" s="252"/>
      <c r="BL458" s="252"/>
      <c r="BM458" s="252"/>
      <c r="BN458" s="252"/>
      <c r="BO458" s="252"/>
      <c r="BP458" s="252"/>
      <c r="BQ458" s="252"/>
      <c r="BR458" s="252"/>
      <c r="BS458" s="252"/>
      <c r="BT458" s="252"/>
      <c r="BU458" s="252"/>
      <c r="BV458" s="252"/>
      <c r="BW458" s="252"/>
      <c r="BX458" s="252"/>
      <c r="BY458" s="252"/>
      <c r="BZ458" s="252"/>
      <c r="CA458" s="252"/>
      <c r="CB458" s="252"/>
      <c r="CC458" s="252"/>
      <c r="CD458" s="252"/>
      <c r="CE458" s="252"/>
      <c r="CF458" s="252"/>
      <c r="CG458" s="252"/>
      <c r="CH458" s="252"/>
      <c r="CI458" s="252"/>
      <c r="CJ458" s="252"/>
      <c r="CK458" s="252"/>
      <c r="CL458" s="252"/>
      <c r="CM458" s="252"/>
      <c r="CN458" s="252"/>
      <c r="CO458" s="252"/>
      <c r="CP458" s="252"/>
      <c r="CV458" s="226"/>
      <c r="CW458" s="227"/>
      <c r="CX458" s="227"/>
      <c r="CY458" s="227"/>
      <c r="CZ458" s="227"/>
      <c r="DA458" s="227"/>
      <c r="DB458" s="227"/>
      <c r="DC458" s="227"/>
      <c r="DD458" s="227"/>
      <c r="DE458" s="253"/>
      <c r="DF458" s="253"/>
      <c r="DG458" s="253"/>
      <c r="DH458" s="253"/>
      <c r="DI458" s="253"/>
      <c r="DJ458" s="227"/>
      <c r="DK458" s="227"/>
      <c r="DL458" s="258"/>
      <c r="DM458" s="253"/>
      <c r="DN458" s="259"/>
    </row>
    <row r="459" spans="1:118" s="255" customFormat="1" ht="43.5">
      <c r="A459" s="219">
        <v>5</v>
      </c>
      <c r="B459" s="220" t="s">
        <v>1655</v>
      </c>
      <c r="C459" s="233" t="s">
        <v>945</v>
      </c>
      <c r="D459" s="251" t="s">
        <v>946</v>
      </c>
      <c r="E459" s="251" t="s">
        <v>913</v>
      </c>
      <c r="F459" s="251" t="s">
        <v>877</v>
      </c>
      <c r="G459" s="223" t="s">
        <v>914</v>
      </c>
      <c r="H459" s="220" t="s">
        <v>490</v>
      </c>
      <c r="I459" s="220" t="s">
        <v>915</v>
      </c>
      <c r="J459" s="219" t="s">
        <v>947</v>
      </c>
      <c r="K459" s="219" t="s">
        <v>948</v>
      </c>
      <c r="L459" s="251">
        <v>2</v>
      </c>
      <c r="M459" s="251">
        <v>7</v>
      </c>
      <c r="N459" s="251">
        <v>18</v>
      </c>
      <c r="O459" s="321">
        <v>0</v>
      </c>
      <c r="P459" s="321">
        <v>0</v>
      </c>
      <c r="Q459" s="322">
        <v>0</v>
      </c>
      <c r="R459" s="321">
        <v>0</v>
      </c>
      <c r="S459" s="251">
        <v>1</v>
      </c>
      <c r="T459" s="251">
        <v>1</v>
      </c>
      <c r="U459" s="251">
        <v>1</v>
      </c>
      <c r="V459" s="251">
        <v>4</v>
      </c>
      <c r="W459" s="251">
        <v>1</v>
      </c>
      <c r="X459" s="251">
        <v>1</v>
      </c>
      <c r="Y459" s="251">
        <v>1</v>
      </c>
      <c r="Z459" s="251">
        <v>1</v>
      </c>
      <c r="AA459" s="251">
        <v>1</v>
      </c>
      <c r="AB459" s="251">
        <v>1</v>
      </c>
      <c r="AC459" s="234">
        <v>2559</v>
      </c>
      <c r="AD459" s="430">
        <f>SUM(AE459:AK459)</f>
        <v>1.5</v>
      </c>
      <c r="AE459" s="430">
        <v>0</v>
      </c>
      <c r="AF459" s="430">
        <v>1.5</v>
      </c>
      <c r="AG459" s="430">
        <v>0</v>
      </c>
      <c r="AH459" s="430">
        <v>0</v>
      </c>
      <c r="AI459" s="430">
        <v>0</v>
      </c>
      <c r="AJ459" s="430">
        <v>0</v>
      </c>
      <c r="AK459" s="430">
        <v>0</v>
      </c>
      <c r="AL459" s="430">
        <v>0</v>
      </c>
      <c r="AM459" s="430">
        <v>0</v>
      </c>
      <c r="AN459" s="251" t="s">
        <v>916</v>
      </c>
      <c r="AO459" s="251"/>
    </row>
    <row r="460" spans="1:118" s="255" customFormat="1" ht="43.5">
      <c r="A460" s="219" t="s">
        <v>900</v>
      </c>
      <c r="B460" s="220" t="s">
        <v>1661</v>
      </c>
      <c r="C460" s="233" t="s">
        <v>949</v>
      </c>
      <c r="D460" s="251" t="s">
        <v>946</v>
      </c>
      <c r="E460" s="251" t="s">
        <v>913</v>
      </c>
      <c r="F460" s="251" t="s">
        <v>877</v>
      </c>
      <c r="G460" s="223" t="s">
        <v>914</v>
      </c>
      <c r="H460" s="220" t="s">
        <v>490</v>
      </c>
      <c r="I460" s="220" t="s">
        <v>915</v>
      </c>
      <c r="J460" s="219" t="s">
        <v>947</v>
      </c>
      <c r="K460" s="219" t="s">
        <v>948</v>
      </c>
      <c r="L460" s="251">
        <v>2</v>
      </c>
      <c r="M460" s="251">
        <v>7</v>
      </c>
      <c r="N460" s="251">
        <v>18</v>
      </c>
      <c r="O460" s="321">
        <v>0</v>
      </c>
      <c r="P460" s="321">
        <v>0</v>
      </c>
      <c r="Q460" s="322">
        <v>0</v>
      </c>
      <c r="R460" s="321">
        <v>0</v>
      </c>
      <c r="S460" s="251">
        <v>1</v>
      </c>
      <c r="T460" s="251">
        <v>1</v>
      </c>
      <c r="U460" s="251">
        <v>1</v>
      </c>
      <c r="V460" s="251">
        <v>2</v>
      </c>
      <c r="W460" s="251">
        <v>1</v>
      </c>
      <c r="X460" s="251">
        <v>1</v>
      </c>
      <c r="Y460" s="251">
        <v>1</v>
      </c>
      <c r="Z460" s="251">
        <v>1</v>
      </c>
      <c r="AA460" s="251">
        <v>1</v>
      </c>
      <c r="AB460" s="251">
        <v>1</v>
      </c>
      <c r="AC460" s="234">
        <v>2561</v>
      </c>
      <c r="AD460" s="430">
        <f>SUM(AE460:AK460)</f>
        <v>1.8</v>
      </c>
      <c r="AE460" s="430">
        <v>0</v>
      </c>
      <c r="AF460" s="430">
        <v>0</v>
      </c>
      <c r="AG460" s="430">
        <v>0</v>
      </c>
      <c r="AH460" s="430">
        <v>0</v>
      </c>
      <c r="AI460" s="430">
        <v>1.8</v>
      </c>
      <c r="AJ460" s="430">
        <v>0</v>
      </c>
      <c r="AK460" s="430">
        <v>0</v>
      </c>
      <c r="AL460" s="430">
        <v>0</v>
      </c>
      <c r="AM460" s="430">
        <v>0</v>
      </c>
      <c r="AN460" s="251" t="s">
        <v>916</v>
      </c>
      <c r="AO460" s="251"/>
    </row>
    <row r="461" spans="1:118" s="255" customFormat="1" ht="21.75">
      <c r="A461" s="219"/>
      <c r="B461" s="220"/>
      <c r="C461" s="233"/>
      <c r="D461" s="251"/>
      <c r="E461" s="251"/>
      <c r="F461" s="251"/>
      <c r="G461" s="223"/>
      <c r="H461" s="220"/>
      <c r="I461" s="220"/>
      <c r="J461" s="219"/>
      <c r="K461" s="219"/>
      <c r="L461" s="251"/>
      <c r="M461" s="251"/>
      <c r="N461" s="251"/>
      <c r="O461" s="321"/>
      <c r="P461" s="321"/>
      <c r="Q461" s="322"/>
      <c r="R461" s="321"/>
      <c r="S461" s="251"/>
      <c r="T461" s="251"/>
      <c r="U461" s="251"/>
      <c r="V461" s="251"/>
      <c r="W461" s="251"/>
      <c r="X461" s="251"/>
      <c r="Y461" s="251"/>
      <c r="Z461" s="251"/>
      <c r="AA461" s="251"/>
      <c r="AB461" s="251"/>
      <c r="AC461" s="234"/>
      <c r="AD461" s="430"/>
      <c r="AE461" s="430"/>
      <c r="AF461" s="430"/>
      <c r="AG461" s="430"/>
      <c r="AH461" s="430"/>
      <c r="AI461" s="430"/>
      <c r="AJ461" s="430"/>
      <c r="AK461" s="430"/>
      <c r="AL461" s="430"/>
      <c r="AM461" s="430"/>
      <c r="AN461" s="251"/>
      <c r="AO461" s="251"/>
    </row>
    <row r="462" spans="1:118" s="255" customFormat="1" ht="21.75">
      <c r="A462" s="219"/>
      <c r="B462" s="220"/>
      <c r="C462" s="404" t="s">
        <v>968</v>
      </c>
      <c r="D462" s="251"/>
      <c r="E462" s="251"/>
      <c r="F462" s="251"/>
      <c r="G462" s="223"/>
      <c r="H462" s="220"/>
      <c r="I462" s="220"/>
      <c r="J462" s="219"/>
      <c r="K462" s="219"/>
      <c r="L462" s="251"/>
      <c r="M462" s="251"/>
      <c r="N462" s="251"/>
      <c r="O462" s="321"/>
      <c r="P462" s="321"/>
      <c r="Q462" s="322"/>
      <c r="R462" s="321"/>
      <c r="S462" s="251"/>
      <c r="T462" s="251"/>
      <c r="U462" s="251"/>
      <c r="V462" s="251"/>
      <c r="W462" s="251"/>
      <c r="X462" s="251"/>
      <c r="Y462" s="251"/>
      <c r="Z462" s="251"/>
      <c r="AA462" s="251"/>
      <c r="AB462" s="251"/>
      <c r="AC462" s="234"/>
      <c r="AD462" s="430"/>
      <c r="AE462" s="430"/>
      <c r="AF462" s="430"/>
      <c r="AG462" s="430"/>
      <c r="AH462" s="430"/>
      <c r="AI462" s="430"/>
      <c r="AJ462" s="430"/>
      <c r="AK462" s="430"/>
      <c r="AL462" s="430"/>
      <c r="AM462" s="430"/>
      <c r="AN462" s="251"/>
      <c r="AO462" s="251"/>
    </row>
    <row r="463" spans="1:118" s="190" customFormat="1" ht="43.5">
      <c r="A463" s="156">
        <v>5</v>
      </c>
      <c r="B463" s="156">
        <v>383</v>
      </c>
      <c r="C463" s="139" t="s">
        <v>998</v>
      </c>
      <c r="D463" s="160" t="s">
        <v>999</v>
      </c>
      <c r="E463" s="156" t="s">
        <v>999</v>
      </c>
      <c r="F463" s="187" t="s">
        <v>979</v>
      </c>
      <c r="G463" s="156" t="s">
        <v>975</v>
      </c>
      <c r="H463" s="156" t="s">
        <v>537</v>
      </c>
      <c r="I463" s="156" t="s">
        <v>976</v>
      </c>
      <c r="J463" s="159">
        <v>17.075700000000001</v>
      </c>
      <c r="K463" s="159">
        <v>103.0243</v>
      </c>
      <c r="L463" s="193"/>
      <c r="M463" s="193"/>
      <c r="N463" s="193"/>
      <c r="O463" s="328"/>
      <c r="P463" s="328"/>
      <c r="Q463" s="329"/>
      <c r="R463" s="328"/>
      <c r="S463" s="156">
        <v>1</v>
      </c>
      <c r="T463" s="156">
        <v>4</v>
      </c>
      <c r="U463" s="156">
        <v>4</v>
      </c>
      <c r="V463" s="156">
        <v>4</v>
      </c>
      <c r="W463" s="156">
        <v>1</v>
      </c>
      <c r="X463" s="156">
        <v>1</v>
      </c>
      <c r="Y463" s="575">
        <v>1</v>
      </c>
      <c r="Z463" s="575">
        <v>1</v>
      </c>
      <c r="AA463" s="575">
        <v>1</v>
      </c>
      <c r="AB463" s="575">
        <v>1</v>
      </c>
      <c r="AC463" s="161">
        <v>2558</v>
      </c>
      <c r="AD463" s="430">
        <f t="shared" ref="AD463:AD464" si="22">+SUM(AE463:AM463)</f>
        <v>1.78</v>
      </c>
      <c r="AE463" s="430">
        <v>1.78</v>
      </c>
      <c r="AF463" s="430">
        <v>0</v>
      </c>
      <c r="AG463" s="430">
        <v>0</v>
      </c>
      <c r="AH463" s="430">
        <v>0</v>
      </c>
      <c r="AI463" s="430">
        <v>0</v>
      </c>
      <c r="AJ463" s="430">
        <v>0</v>
      </c>
      <c r="AK463" s="430">
        <v>0</v>
      </c>
      <c r="AL463" s="430">
        <v>0</v>
      </c>
      <c r="AM463" s="430">
        <v>0</v>
      </c>
      <c r="AN463" s="291" t="s">
        <v>1513</v>
      </c>
      <c r="AO463" s="193"/>
    </row>
    <row r="464" spans="1:118" s="190" customFormat="1" ht="43.5">
      <c r="A464" s="156">
        <v>5</v>
      </c>
      <c r="B464" s="156">
        <v>384</v>
      </c>
      <c r="C464" s="139" t="s">
        <v>1000</v>
      </c>
      <c r="D464" s="160" t="s">
        <v>999</v>
      </c>
      <c r="E464" s="156" t="s">
        <v>999</v>
      </c>
      <c r="F464" s="187" t="s">
        <v>979</v>
      </c>
      <c r="G464" s="156" t="s">
        <v>975</v>
      </c>
      <c r="H464" s="156" t="s">
        <v>537</v>
      </c>
      <c r="I464" s="156" t="s">
        <v>976</v>
      </c>
      <c r="J464" s="159">
        <v>17.075700000000001</v>
      </c>
      <c r="K464" s="159">
        <v>103.0243</v>
      </c>
      <c r="L464" s="193"/>
      <c r="M464" s="193"/>
      <c r="N464" s="193"/>
      <c r="O464" s="328"/>
      <c r="P464" s="328"/>
      <c r="Q464" s="329"/>
      <c r="R464" s="328"/>
      <c r="S464" s="156">
        <v>1</v>
      </c>
      <c r="T464" s="156">
        <v>4</v>
      </c>
      <c r="U464" s="156">
        <v>4</v>
      </c>
      <c r="V464" s="156">
        <v>4</v>
      </c>
      <c r="W464" s="156">
        <v>1</v>
      </c>
      <c r="X464" s="156">
        <v>1</v>
      </c>
      <c r="Y464" s="575">
        <v>1</v>
      </c>
      <c r="Z464" s="575">
        <v>1</v>
      </c>
      <c r="AA464" s="575">
        <v>1</v>
      </c>
      <c r="AB464" s="575">
        <v>1</v>
      </c>
      <c r="AC464" s="161">
        <v>2559</v>
      </c>
      <c r="AD464" s="430">
        <f t="shared" si="22"/>
        <v>1</v>
      </c>
      <c r="AE464" s="430">
        <v>0</v>
      </c>
      <c r="AF464" s="430">
        <v>1</v>
      </c>
      <c r="AG464" s="430">
        <v>0</v>
      </c>
      <c r="AH464" s="430">
        <v>0</v>
      </c>
      <c r="AI464" s="430">
        <v>0</v>
      </c>
      <c r="AJ464" s="430">
        <v>0</v>
      </c>
      <c r="AK464" s="430">
        <v>0</v>
      </c>
      <c r="AL464" s="430">
        <v>0</v>
      </c>
      <c r="AM464" s="430">
        <v>0</v>
      </c>
      <c r="AN464" s="291" t="s">
        <v>1513</v>
      </c>
      <c r="AO464" s="193"/>
    </row>
    <row r="465" spans="1:118" s="190" customFormat="1" ht="87">
      <c r="A465" s="156">
        <v>5</v>
      </c>
      <c r="B465" s="156">
        <v>385</v>
      </c>
      <c r="C465" s="147" t="s">
        <v>1001</v>
      </c>
      <c r="D465" s="330"/>
      <c r="E465" s="187" t="s">
        <v>1002</v>
      </c>
      <c r="F465" s="187" t="s">
        <v>1003</v>
      </c>
      <c r="G465" s="156" t="s">
        <v>975</v>
      </c>
      <c r="H465" s="156" t="s">
        <v>537</v>
      </c>
      <c r="I465" s="156" t="s">
        <v>976</v>
      </c>
      <c r="J465" s="189">
        <v>17.080300000000001</v>
      </c>
      <c r="K465" s="189">
        <v>103.0309</v>
      </c>
      <c r="L465" s="188"/>
      <c r="M465" s="188"/>
      <c r="N465" s="188"/>
      <c r="O465" s="325"/>
      <c r="P465" s="325"/>
      <c r="Q465" s="326"/>
      <c r="R465" s="325"/>
      <c r="S465" s="156">
        <v>1</v>
      </c>
      <c r="T465" s="156">
        <v>4</v>
      </c>
      <c r="U465" s="156">
        <v>4</v>
      </c>
      <c r="V465" s="156">
        <v>4</v>
      </c>
      <c r="W465" s="156">
        <v>1</v>
      </c>
      <c r="X465" s="156">
        <v>1</v>
      </c>
      <c r="Y465" s="575">
        <v>1</v>
      </c>
      <c r="Z465" s="575">
        <v>1</v>
      </c>
      <c r="AA465" s="575">
        <v>1</v>
      </c>
      <c r="AB465" s="575">
        <v>1</v>
      </c>
      <c r="AC465" s="580">
        <v>2560</v>
      </c>
      <c r="AD465" s="430">
        <f>+SUM(AE465:AM465)</f>
        <v>3.5</v>
      </c>
      <c r="AE465" s="430">
        <v>0</v>
      </c>
      <c r="AF465" s="430">
        <v>0</v>
      </c>
      <c r="AG465" s="430">
        <v>0</v>
      </c>
      <c r="AH465" s="430">
        <v>3.5</v>
      </c>
      <c r="AI465" s="430">
        <v>0</v>
      </c>
      <c r="AJ465" s="430">
        <v>0</v>
      </c>
      <c r="AK465" s="430">
        <v>0</v>
      </c>
      <c r="AL465" s="430">
        <v>0</v>
      </c>
      <c r="AM465" s="430">
        <v>0</v>
      </c>
      <c r="AN465" s="291" t="s">
        <v>1513</v>
      </c>
      <c r="AO465" s="188"/>
    </row>
    <row r="466" spans="1:118" s="190" customFormat="1" ht="21.75">
      <c r="A466" s="156"/>
      <c r="B466" s="187"/>
      <c r="C466" s="147"/>
      <c r="D466" s="330"/>
      <c r="E466" s="187"/>
      <c r="F466" s="187"/>
      <c r="G466" s="156"/>
      <c r="H466" s="156"/>
      <c r="I466" s="156"/>
      <c r="J466" s="189"/>
      <c r="K466" s="189"/>
      <c r="L466" s="188"/>
      <c r="M466" s="188"/>
      <c r="N466" s="188"/>
      <c r="O466" s="325"/>
      <c r="P466" s="325"/>
      <c r="Q466" s="326"/>
      <c r="R466" s="325"/>
      <c r="S466" s="156"/>
      <c r="T466" s="156"/>
      <c r="U466" s="156"/>
      <c r="V466" s="156"/>
      <c r="W466" s="156"/>
      <c r="X466" s="156"/>
      <c r="Y466" s="188"/>
      <c r="Z466" s="188"/>
      <c r="AA466" s="188"/>
      <c r="AB466" s="188"/>
      <c r="AC466" s="161"/>
      <c r="AD466" s="430"/>
      <c r="AE466" s="430"/>
      <c r="AF466" s="430"/>
      <c r="AG466" s="430"/>
      <c r="AH466" s="430"/>
      <c r="AI466" s="430"/>
      <c r="AJ466" s="430"/>
      <c r="AK466" s="430"/>
      <c r="AL466" s="430"/>
      <c r="AM466" s="430"/>
      <c r="AN466" s="291"/>
      <c r="AO466" s="188"/>
    </row>
    <row r="467" spans="1:118" s="190" customFormat="1" ht="21.75">
      <c r="A467" s="156"/>
      <c r="B467" s="187"/>
      <c r="C467" s="407" t="s">
        <v>1516</v>
      </c>
      <c r="D467" s="330"/>
      <c r="E467" s="187"/>
      <c r="F467" s="187"/>
      <c r="G467" s="156"/>
      <c r="H467" s="156"/>
      <c r="I467" s="156"/>
      <c r="J467" s="189"/>
      <c r="K467" s="189"/>
      <c r="L467" s="188"/>
      <c r="M467" s="188"/>
      <c r="N467" s="188"/>
      <c r="O467" s="325"/>
      <c r="P467" s="325"/>
      <c r="Q467" s="326"/>
      <c r="R467" s="325"/>
      <c r="S467" s="156"/>
      <c r="T467" s="156"/>
      <c r="U467" s="156"/>
      <c r="V467" s="156"/>
      <c r="W467" s="156"/>
      <c r="X467" s="156"/>
      <c r="Y467" s="188"/>
      <c r="Z467" s="188"/>
      <c r="AA467" s="188"/>
      <c r="AB467" s="188"/>
      <c r="AC467" s="161"/>
      <c r="AD467" s="430"/>
      <c r="AE467" s="430"/>
      <c r="AF467" s="430"/>
      <c r="AG467" s="430"/>
      <c r="AH467" s="430"/>
      <c r="AI467" s="430"/>
      <c r="AJ467" s="430"/>
      <c r="AK467" s="430"/>
      <c r="AL467" s="430"/>
      <c r="AM467" s="430"/>
      <c r="AN467" s="291"/>
      <c r="AO467" s="188"/>
    </row>
    <row r="468" spans="1:118" s="278" customFormat="1" ht="43.5">
      <c r="A468" s="103">
        <v>5</v>
      </c>
      <c r="B468" s="103">
        <v>386</v>
      </c>
      <c r="C468" s="104" t="s">
        <v>1507</v>
      </c>
      <c r="D468" s="146"/>
      <c r="E468" s="184" t="s">
        <v>1411</v>
      </c>
      <c r="F468" s="184" t="s">
        <v>1253</v>
      </c>
      <c r="G468" s="184" t="s">
        <v>1248</v>
      </c>
      <c r="H468" s="105" t="s">
        <v>490</v>
      </c>
      <c r="I468" s="105" t="s">
        <v>1412</v>
      </c>
      <c r="J468" s="127">
        <v>17.207000000000001</v>
      </c>
      <c r="K468" s="127">
        <v>103.6925</v>
      </c>
      <c r="L468" s="242"/>
      <c r="M468" s="242"/>
      <c r="N468" s="242"/>
      <c r="O468" s="243"/>
      <c r="P468" s="243"/>
      <c r="Q468" s="243"/>
      <c r="R468" s="243"/>
      <c r="S468" s="242">
        <v>1</v>
      </c>
      <c r="T468" s="242">
        <v>1</v>
      </c>
      <c r="U468" s="242">
        <v>1</v>
      </c>
      <c r="V468" s="242">
        <v>4</v>
      </c>
      <c r="W468" s="242">
        <v>1</v>
      </c>
      <c r="X468" s="242">
        <v>1</v>
      </c>
      <c r="Y468" s="242">
        <v>1</v>
      </c>
      <c r="Z468" s="242">
        <v>1</v>
      </c>
      <c r="AA468" s="242">
        <v>1</v>
      </c>
      <c r="AB468" s="242">
        <v>1</v>
      </c>
      <c r="AC468" s="103">
        <v>2558</v>
      </c>
      <c r="AD468" s="430">
        <f t="shared" ref="AD468:AD469" si="23">+AE468</f>
        <v>0.2</v>
      </c>
      <c r="AE468" s="430">
        <v>0.2</v>
      </c>
      <c r="AF468" s="430"/>
      <c r="AG468" s="430"/>
      <c r="AH468" s="430"/>
      <c r="AI468" s="430"/>
      <c r="AJ468" s="430"/>
      <c r="AK468" s="430"/>
      <c r="AL468" s="430"/>
      <c r="AM468" s="430"/>
      <c r="AN468" s="103" t="s">
        <v>1413</v>
      </c>
      <c r="AO468" s="103"/>
    </row>
    <row r="469" spans="1:118" s="278" customFormat="1" ht="43.5">
      <c r="A469" s="103">
        <v>5</v>
      </c>
      <c r="B469" s="103">
        <v>387</v>
      </c>
      <c r="C469" s="104" t="s">
        <v>1615</v>
      </c>
      <c r="D469" s="146"/>
      <c r="E469" s="184" t="s">
        <v>1431</v>
      </c>
      <c r="F469" s="184" t="s">
        <v>1257</v>
      </c>
      <c r="G469" s="184" t="s">
        <v>1248</v>
      </c>
      <c r="H469" s="105" t="s">
        <v>490</v>
      </c>
      <c r="I469" s="105" t="s">
        <v>1412</v>
      </c>
      <c r="J469" s="127">
        <v>17.309899999999999</v>
      </c>
      <c r="K469" s="127">
        <v>103.7376</v>
      </c>
      <c r="L469" s="242"/>
      <c r="M469" s="242"/>
      <c r="N469" s="242"/>
      <c r="O469" s="243"/>
      <c r="P469" s="243"/>
      <c r="Q469" s="243"/>
      <c r="R469" s="243"/>
      <c r="S469" s="242">
        <v>1</v>
      </c>
      <c r="T469" s="242">
        <v>1</v>
      </c>
      <c r="U469" s="242">
        <v>1</v>
      </c>
      <c r="V469" s="242">
        <v>4</v>
      </c>
      <c r="W469" s="242">
        <v>1</v>
      </c>
      <c r="X469" s="242">
        <v>1</v>
      </c>
      <c r="Y469" s="242">
        <v>1</v>
      </c>
      <c r="Z469" s="242">
        <v>1</v>
      </c>
      <c r="AA469" s="242">
        <v>1</v>
      </c>
      <c r="AB469" s="242">
        <v>1</v>
      </c>
      <c r="AC469" s="103">
        <v>2558</v>
      </c>
      <c r="AD469" s="430">
        <f t="shared" si="23"/>
        <v>2</v>
      </c>
      <c r="AE469" s="430">
        <v>2</v>
      </c>
      <c r="AF469" s="430"/>
      <c r="AG469" s="430"/>
      <c r="AH469" s="430"/>
      <c r="AI469" s="430"/>
      <c r="AJ469" s="430"/>
      <c r="AK469" s="430"/>
      <c r="AL469" s="430"/>
      <c r="AM469" s="430"/>
      <c r="AN469" s="103" t="s">
        <v>1413</v>
      </c>
      <c r="AO469" s="103"/>
    </row>
    <row r="470" spans="1:118" s="279" customFormat="1" ht="43.5">
      <c r="A470" s="148">
        <v>5</v>
      </c>
      <c r="B470" s="103">
        <v>388</v>
      </c>
      <c r="C470" s="99" t="s">
        <v>1508</v>
      </c>
      <c r="D470" s="146"/>
      <c r="E470" s="103" t="s">
        <v>1431</v>
      </c>
      <c r="F470" s="103" t="s">
        <v>1257</v>
      </c>
      <c r="G470" s="245" t="s">
        <v>1248</v>
      </c>
      <c r="H470" s="105" t="s">
        <v>490</v>
      </c>
      <c r="I470" s="105" t="s">
        <v>1412</v>
      </c>
      <c r="J470" s="294" t="s">
        <v>1509</v>
      </c>
      <c r="K470" s="294" t="s">
        <v>1510</v>
      </c>
      <c r="L470" s="107"/>
      <c r="M470" s="107"/>
      <c r="N470" s="107"/>
      <c r="O470" s="192"/>
      <c r="P470" s="192"/>
      <c r="Q470" s="192"/>
      <c r="R470" s="192"/>
      <c r="S470" s="292">
        <v>1</v>
      </c>
      <c r="T470" s="292">
        <v>4</v>
      </c>
      <c r="U470" s="292">
        <v>1</v>
      </c>
      <c r="V470" s="292">
        <v>4</v>
      </c>
      <c r="W470" s="292">
        <v>1</v>
      </c>
      <c r="X470" s="292">
        <v>1</v>
      </c>
      <c r="Y470" s="292">
        <v>1</v>
      </c>
      <c r="Z470" s="292">
        <v>1</v>
      </c>
      <c r="AA470" s="292">
        <v>1</v>
      </c>
      <c r="AB470" s="292">
        <v>1</v>
      </c>
      <c r="AC470" s="114">
        <v>2559</v>
      </c>
      <c r="AD470" s="430">
        <f>+AF470</f>
        <v>1</v>
      </c>
      <c r="AE470" s="430"/>
      <c r="AF470" s="430">
        <v>1</v>
      </c>
      <c r="AG470" s="430"/>
      <c r="AH470" s="430"/>
      <c r="AI470" s="430"/>
      <c r="AJ470" s="430"/>
      <c r="AK470" s="430"/>
      <c r="AL470" s="430"/>
      <c r="AM470" s="430"/>
      <c r="AN470" s="107" t="s">
        <v>1413</v>
      </c>
      <c r="AO470" s="358"/>
    </row>
    <row r="471" spans="1:118" s="279" customFormat="1" ht="21.75">
      <c r="A471" s="148"/>
      <c r="B471" s="148"/>
      <c r="C471" s="99"/>
      <c r="D471" s="146"/>
      <c r="E471" s="103"/>
      <c r="F471" s="103"/>
      <c r="G471" s="245"/>
      <c r="H471" s="105"/>
      <c r="I471" s="105"/>
      <c r="J471" s="294"/>
      <c r="K471" s="294"/>
      <c r="L471" s="107"/>
      <c r="M471" s="107"/>
      <c r="N471" s="107"/>
      <c r="O471" s="192"/>
      <c r="P471" s="192"/>
      <c r="Q471" s="192"/>
      <c r="R471" s="192"/>
      <c r="S471" s="292"/>
      <c r="T471" s="292"/>
      <c r="U471" s="292"/>
      <c r="V471" s="292"/>
      <c r="W471" s="292"/>
      <c r="X471" s="292"/>
      <c r="Y471" s="292"/>
      <c r="Z471" s="292"/>
      <c r="AA471" s="292"/>
      <c r="AB471" s="292"/>
      <c r="AC471" s="114"/>
      <c r="AD471" s="430"/>
      <c r="AE471" s="430"/>
      <c r="AF471" s="430"/>
      <c r="AG471" s="430"/>
      <c r="AH471" s="430"/>
      <c r="AI471" s="430"/>
      <c r="AJ471" s="430"/>
      <c r="AK471" s="430"/>
      <c r="AL471" s="430"/>
      <c r="AM471" s="430"/>
      <c r="AN471" s="107"/>
      <c r="AO471" s="358"/>
    </row>
    <row r="472" spans="1:118" s="279" customFormat="1" ht="21.75">
      <c r="A472" s="148"/>
      <c r="B472" s="148"/>
      <c r="C472" s="400" t="s">
        <v>156</v>
      </c>
      <c r="D472" s="146"/>
      <c r="E472" s="103"/>
      <c r="F472" s="103"/>
      <c r="G472" s="245"/>
      <c r="H472" s="105"/>
      <c r="I472" s="105"/>
      <c r="J472" s="294"/>
      <c r="K472" s="294"/>
      <c r="L472" s="107"/>
      <c r="M472" s="107"/>
      <c r="N472" s="107"/>
      <c r="O472" s="192"/>
      <c r="P472" s="192"/>
      <c r="Q472" s="192"/>
      <c r="R472" s="192"/>
      <c r="S472" s="292"/>
      <c r="T472" s="292"/>
      <c r="U472" s="292"/>
      <c r="V472" s="292"/>
      <c r="W472" s="292"/>
      <c r="X472" s="292"/>
      <c r="Y472" s="292"/>
      <c r="Z472" s="292"/>
      <c r="AA472" s="292"/>
      <c r="AB472" s="292"/>
      <c r="AC472" s="114"/>
      <c r="AD472" s="430"/>
      <c r="AE472" s="430"/>
      <c r="AF472" s="430"/>
      <c r="AG472" s="430"/>
      <c r="AH472" s="430"/>
      <c r="AI472" s="430"/>
      <c r="AJ472" s="430"/>
      <c r="AK472" s="430"/>
      <c r="AL472" s="430"/>
      <c r="AM472" s="430"/>
      <c r="AN472" s="107"/>
      <c r="AO472" s="358"/>
    </row>
    <row r="473" spans="1:118" s="134" customFormat="1" ht="43.5">
      <c r="A473" s="135">
        <v>5</v>
      </c>
      <c r="B473" s="135">
        <v>389</v>
      </c>
      <c r="C473" s="139" t="s">
        <v>1098</v>
      </c>
      <c r="D473" s="140" t="s">
        <v>1099</v>
      </c>
      <c r="E473" s="135" t="s">
        <v>1078</v>
      </c>
      <c r="F473" s="135" t="s">
        <v>1079</v>
      </c>
      <c r="G473" s="135" t="s">
        <v>975</v>
      </c>
      <c r="H473" s="135" t="s">
        <v>490</v>
      </c>
      <c r="I473" s="135" t="s">
        <v>1080</v>
      </c>
      <c r="J473" s="88">
        <v>17.4207</v>
      </c>
      <c r="K473" s="88">
        <v>102.5976</v>
      </c>
      <c r="L473" s="135"/>
      <c r="M473" s="135"/>
      <c r="N473" s="135"/>
      <c r="O473" s="140"/>
      <c r="P473" s="140"/>
      <c r="Q473" s="327"/>
      <c r="R473" s="140"/>
      <c r="S473" s="135">
        <v>1</v>
      </c>
      <c r="T473" s="135">
        <v>1</v>
      </c>
      <c r="U473" s="135">
        <v>1</v>
      </c>
      <c r="V473" s="135">
        <v>4</v>
      </c>
      <c r="W473" s="135">
        <v>1</v>
      </c>
      <c r="X473" s="135">
        <v>1</v>
      </c>
      <c r="Y473" s="575">
        <v>1</v>
      </c>
      <c r="Z473" s="575">
        <v>1</v>
      </c>
      <c r="AA473" s="575">
        <v>1</v>
      </c>
      <c r="AB473" s="575">
        <v>1</v>
      </c>
      <c r="AC473" s="141">
        <v>2558</v>
      </c>
      <c r="AD473" s="430">
        <f>+AE473+AF473+AG473+AH473+AI473+AJ473+AK473+AL473+AM473</f>
        <v>0.77400000000000002</v>
      </c>
      <c r="AE473" s="430">
        <v>0.77400000000000002</v>
      </c>
      <c r="AF473" s="430"/>
      <c r="AG473" s="430"/>
      <c r="AH473" s="430"/>
      <c r="AI473" s="430"/>
      <c r="AJ473" s="430"/>
      <c r="AK473" s="430"/>
      <c r="AL473" s="430"/>
      <c r="AM473" s="430"/>
      <c r="AN473" s="135" t="s">
        <v>1081</v>
      </c>
      <c r="AO473" s="156"/>
    </row>
    <row r="474" spans="1:118" s="134" customFormat="1" ht="43.5">
      <c r="A474" s="135">
        <v>5</v>
      </c>
      <c r="B474" s="135">
        <v>390</v>
      </c>
      <c r="C474" s="139" t="s">
        <v>1100</v>
      </c>
      <c r="D474" s="140" t="s">
        <v>1097</v>
      </c>
      <c r="E474" s="140" t="s">
        <v>1097</v>
      </c>
      <c r="F474" s="135" t="s">
        <v>877</v>
      </c>
      <c r="G474" s="135" t="s">
        <v>975</v>
      </c>
      <c r="H474" s="135" t="s">
        <v>490</v>
      </c>
      <c r="I474" s="135" t="s">
        <v>1080</v>
      </c>
      <c r="J474" s="88">
        <v>17.376899999999999</v>
      </c>
      <c r="K474" s="88">
        <v>102.6019</v>
      </c>
      <c r="L474" s="135"/>
      <c r="M474" s="135"/>
      <c r="N474" s="135"/>
      <c r="O474" s="140"/>
      <c r="P474" s="140"/>
      <c r="Q474" s="327"/>
      <c r="R474" s="140"/>
      <c r="S474" s="135">
        <v>1</v>
      </c>
      <c r="T474" s="135">
        <v>1</v>
      </c>
      <c r="U474" s="135">
        <v>1</v>
      </c>
      <c r="V474" s="135">
        <v>4</v>
      </c>
      <c r="W474" s="135">
        <v>1</v>
      </c>
      <c r="X474" s="135">
        <v>1</v>
      </c>
      <c r="Y474" s="575">
        <v>1</v>
      </c>
      <c r="Z474" s="575">
        <v>1</v>
      </c>
      <c r="AA474" s="575">
        <v>1</v>
      </c>
      <c r="AB474" s="575">
        <v>1</v>
      </c>
      <c r="AC474" s="141">
        <v>2558</v>
      </c>
      <c r="AD474" s="430">
        <f>+AE474+AF474+AG474+AH474+AI474+AJ474+AK474+AL474+AM474</f>
        <v>0.98499999999999999</v>
      </c>
      <c r="AE474" s="430">
        <v>0.98499999999999999</v>
      </c>
      <c r="AF474" s="430"/>
      <c r="AG474" s="430"/>
      <c r="AH474" s="430"/>
      <c r="AI474" s="430"/>
      <c r="AJ474" s="430"/>
      <c r="AK474" s="430"/>
      <c r="AL474" s="430"/>
      <c r="AM474" s="430"/>
      <c r="AN474" s="135" t="s">
        <v>1081</v>
      </c>
      <c r="AO474" s="156"/>
    </row>
    <row r="475" spans="1:118" s="134" customFormat="1" ht="43.5">
      <c r="A475" s="135">
        <v>5</v>
      </c>
      <c r="B475" s="135">
        <v>391</v>
      </c>
      <c r="C475" s="139" t="s">
        <v>1115</v>
      </c>
      <c r="D475" s="140" t="s">
        <v>1116</v>
      </c>
      <c r="E475" s="135" t="s">
        <v>1085</v>
      </c>
      <c r="F475" s="135" t="s">
        <v>877</v>
      </c>
      <c r="G475" s="135" t="s">
        <v>975</v>
      </c>
      <c r="H475" s="135" t="s">
        <v>490</v>
      </c>
      <c r="I475" s="135" t="s">
        <v>1080</v>
      </c>
      <c r="J475" s="88">
        <v>17.413499999999999</v>
      </c>
      <c r="K475" s="89">
        <v>102.72</v>
      </c>
      <c r="L475" s="135"/>
      <c r="M475" s="135"/>
      <c r="N475" s="135"/>
      <c r="O475" s="140"/>
      <c r="P475" s="140"/>
      <c r="Q475" s="327"/>
      <c r="R475" s="140"/>
      <c r="S475" s="135">
        <v>1</v>
      </c>
      <c r="T475" s="135">
        <v>1</v>
      </c>
      <c r="U475" s="135">
        <v>1</v>
      </c>
      <c r="V475" s="135">
        <v>4</v>
      </c>
      <c r="W475" s="135">
        <v>1</v>
      </c>
      <c r="X475" s="135">
        <v>1</v>
      </c>
      <c r="Y475" s="575">
        <v>1</v>
      </c>
      <c r="Z475" s="575">
        <v>1</v>
      </c>
      <c r="AA475" s="575">
        <v>1</v>
      </c>
      <c r="AB475" s="575">
        <v>1</v>
      </c>
      <c r="AC475" s="141">
        <v>2559</v>
      </c>
      <c r="AD475" s="430">
        <f>+AE475+AF475+AG475+AH475+AI475+AJ475+AK475+AL475+AM475</f>
        <v>0.5</v>
      </c>
      <c r="AE475" s="430"/>
      <c r="AF475" s="430">
        <v>0.5</v>
      </c>
      <c r="AG475" s="430"/>
      <c r="AH475" s="430"/>
      <c r="AI475" s="430"/>
      <c r="AJ475" s="430"/>
      <c r="AK475" s="430"/>
      <c r="AL475" s="430"/>
      <c r="AM475" s="430"/>
      <c r="AN475" s="135" t="s">
        <v>1081</v>
      </c>
      <c r="AO475" s="156"/>
    </row>
    <row r="476" spans="1:118" s="134" customFormat="1" ht="43.5">
      <c r="A476" s="135">
        <v>5</v>
      </c>
      <c r="B476" s="135">
        <v>392</v>
      </c>
      <c r="C476" s="139" t="s">
        <v>1117</v>
      </c>
      <c r="D476" s="140" t="s">
        <v>1106</v>
      </c>
      <c r="E476" s="135" t="s">
        <v>1078</v>
      </c>
      <c r="F476" s="135" t="s">
        <v>1079</v>
      </c>
      <c r="G476" s="135" t="s">
        <v>975</v>
      </c>
      <c r="H476" s="135" t="s">
        <v>490</v>
      </c>
      <c r="I476" s="135" t="s">
        <v>1080</v>
      </c>
      <c r="J476" s="88">
        <v>17.4207</v>
      </c>
      <c r="K476" s="88">
        <v>102.5976</v>
      </c>
      <c r="L476" s="135"/>
      <c r="M476" s="135"/>
      <c r="N476" s="135"/>
      <c r="O476" s="140"/>
      <c r="P476" s="140"/>
      <c r="Q476" s="327"/>
      <c r="R476" s="140"/>
      <c r="S476" s="135">
        <v>1</v>
      </c>
      <c r="T476" s="135">
        <v>1</v>
      </c>
      <c r="U476" s="135">
        <v>1</v>
      </c>
      <c r="V476" s="135">
        <v>4</v>
      </c>
      <c r="W476" s="135">
        <v>1</v>
      </c>
      <c r="X476" s="135">
        <v>1</v>
      </c>
      <c r="Y476" s="575">
        <v>1</v>
      </c>
      <c r="Z476" s="575">
        <v>1</v>
      </c>
      <c r="AA476" s="575">
        <v>1</v>
      </c>
      <c r="AB476" s="575">
        <v>1</v>
      </c>
      <c r="AC476" s="141">
        <v>2559</v>
      </c>
      <c r="AD476" s="430">
        <f>+AE476+AF476+AG476+AH476+AI476+AJ476+AK476+AL476+AM476</f>
        <v>0.5</v>
      </c>
      <c r="AE476" s="430"/>
      <c r="AF476" s="430">
        <v>0.5</v>
      </c>
      <c r="AG476" s="430"/>
      <c r="AH476" s="430"/>
      <c r="AI476" s="430"/>
      <c r="AJ476" s="430"/>
      <c r="AK476" s="430"/>
      <c r="AL476" s="430"/>
      <c r="AM476" s="430"/>
      <c r="AN476" s="135" t="s">
        <v>1081</v>
      </c>
      <c r="AO476" s="156"/>
    </row>
    <row r="477" spans="1:118" s="134" customFormat="1" ht="43.5">
      <c r="A477" s="135">
        <v>4</v>
      </c>
      <c r="B477" s="135">
        <v>393</v>
      </c>
      <c r="C477" s="139" t="s">
        <v>1144</v>
      </c>
      <c r="D477" s="140" t="s">
        <v>1097</v>
      </c>
      <c r="E477" s="135" t="s">
        <v>1097</v>
      </c>
      <c r="F477" s="135" t="s">
        <v>877</v>
      </c>
      <c r="G477" s="135" t="s">
        <v>975</v>
      </c>
      <c r="H477" s="135" t="s">
        <v>490</v>
      </c>
      <c r="I477" s="135" t="s">
        <v>1080</v>
      </c>
      <c r="J477" s="88">
        <v>17.376899999999999</v>
      </c>
      <c r="K477" s="88">
        <v>102.6019</v>
      </c>
      <c r="L477" s="135"/>
      <c r="M477" s="135"/>
      <c r="N477" s="135"/>
      <c r="O477" s="140"/>
      <c r="P477" s="140"/>
      <c r="Q477" s="327"/>
      <c r="R477" s="140"/>
      <c r="S477" s="135">
        <v>1</v>
      </c>
      <c r="T477" s="135">
        <v>1</v>
      </c>
      <c r="U477" s="135">
        <v>1</v>
      </c>
      <c r="V477" s="135">
        <v>1</v>
      </c>
      <c r="W477" s="135">
        <v>1</v>
      </c>
      <c r="X477" s="135">
        <v>1</v>
      </c>
      <c r="Y477" s="575">
        <v>1</v>
      </c>
      <c r="Z477" s="575">
        <v>1</v>
      </c>
      <c r="AA477" s="575">
        <v>1</v>
      </c>
      <c r="AB477" s="575">
        <v>1</v>
      </c>
      <c r="AC477" s="141">
        <v>2560</v>
      </c>
      <c r="AD477" s="430">
        <f>+AE477+AF477+AG477+AH477+AI477+AJ477+AK477+AL477+AM477</f>
        <v>4.4800000000000004</v>
      </c>
      <c r="AE477" s="430"/>
      <c r="AF477" s="430"/>
      <c r="AG477" s="430"/>
      <c r="AH477" s="430">
        <v>1.98</v>
      </c>
      <c r="AI477" s="430">
        <v>2.5</v>
      </c>
      <c r="AJ477" s="430"/>
      <c r="AK477" s="430"/>
      <c r="AL477" s="430"/>
      <c r="AM477" s="430"/>
      <c r="AN477" s="135" t="s">
        <v>1081</v>
      </c>
      <c r="AO477" s="156"/>
    </row>
    <row r="478" spans="1:118" s="163" customFormat="1" ht="21.75">
      <c r="A478" s="156"/>
      <c r="B478" s="156"/>
      <c r="C478" s="295"/>
      <c r="D478" s="160"/>
      <c r="E478" s="156"/>
      <c r="F478" s="156"/>
      <c r="G478" s="156"/>
      <c r="H478" s="156"/>
      <c r="I478" s="156"/>
      <c r="J478" s="159"/>
      <c r="K478" s="159"/>
      <c r="L478" s="156"/>
      <c r="M478" s="156"/>
      <c r="N478" s="156"/>
      <c r="O478" s="160"/>
      <c r="P478" s="160"/>
      <c r="Q478" s="311"/>
      <c r="R478" s="160"/>
      <c r="S478" s="156"/>
      <c r="T478" s="156"/>
      <c r="U478" s="156"/>
      <c r="V478" s="156"/>
      <c r="W478" s="156"/>
      <c r="X478" s="156"/>
      <c r="Y478" s="156"/>
      <c r="Z478" s="156"/>
      <c r="AA478" s="156"/>
      <c r="AB478" s="156"/>
      <c r="AC478" s="183"/>
      <c r="AD478" s="430"/>
      <c r="AE478" s="430"/>
      <c r="AF478" s="430"/>
      <c r="AG478" s="430"/>
      <c r="AH478" s="430"/>
      <c r="AI478" s="430"/>
      <c r="AJ478" s="430"/>
      <c r="AK478" s="430"/>
      <c r="AL478" s="430"/>
      <c r="AM478" s="430"/>
      <c r="AN478" s="156"/>
      <c r="AO478" s="156"/>
      <c r="AP478" s="162"/>
      <c r="AQ478" s="162"/>
      <c r="AR478" s="162"/>
      <c r="AS478" s="162"/>
      <c r="AT478" s="162"/>
      <c r="AU478" s="162"/>
      <c r="AV478" s="162"/>
      <c r="AW478" s="162"/>
      <c r="AX478" s="162"/>
      <c r="AY478" s="162"/>
      <c r="AZ478" s="162"/>
      <c r="BA478" s="162"/>
      <c r="BB478" s="162"/>
      <c r="BC478" s="162"/>
      <c r="BD478" s="162"/>
      <c r="BE478" s="162"/>
      <c r="BF478" s="162"/>
      <c r="BG478" s="162"/>
      <c r="BH478" s="162"/>
      <c r="BI478" s="162"/>
      <c r="BJ478" s="162"/>
      <c r="BK478" s="162"/>
      <c r="BL478" s="162"/>
      <c r="BM478" s="162"/>
      <c r="BN478" s="162"/>
      <c r="BO478" s="162"/>
      <c r="BP478" s="162"/>
      <c r="BQ478" s="162"/>
      <c r="BR478" s="162"/>
      <c r="BS478" s="162"/>
      <c r="BT478" s="162"/>
      <c r="BU478" s="162"/>
      <c r="BV478" s="162"/>
      <c r="BW478" s="162"/>
      <c r="BX478" s="162"/>
      <c r="BY478" s="162"/>
      <c r="BZ478" s="162"/>
      <c r="CA478" s="162"/>
      <c r="CB478" s="162"/>
      <c r="CC478" s="162"/>
      <c r="CD478" s="162"/>
      <c r="CE478" s="162"/>
      <c r="CF478" s="162"/>
      <c r="CG478" s="162"/>
      <c r="CH478" s="162"/>
      <c r="CI478" s="162"/>
      <c r="CJ478" s="162"/>
      <c r="CK478" s="162"/>
      <c r="CL478" s="162"/>
      <c r="CM478" s="162"/>
      <c r="CN478" s="162"/>
      <c r="CO478" s="162"/>
      <c r="CP478" s="162"/>
      <c r="CQ478" s="162"/>
      <c r="CR478" s="162"/>
      <c r="CS478" s="162"/>
      <c r="CT478" s="162"/>
      <c r="CU478" s="162"/>
      <c r="CV478" s="162"/>
      <c r="CW478" s="162"/>
      <c r="CX478" s="162"/>
      <c r="CY478" s="162"/>
      <c r="CZ478" s="162"/>
      <c r="DA478" s="162"/>
      <c r="DB478" s="162"/>
      <c r="DC478" s="162"/>
      <c r="DD478" s="162"/>
      <c r="DE478" s="162"/>
      <c r="DF478" s="162"/>
      <c r="DG478" s="162"/>
      <c r="DH478" s="162"/>
      <c r="DI478" s="162"/>
      <c r="DJ478" s="162"/>
      <c r="DK478" s="162"/>
      <c r="DL478" s="162"/>
      <c r="DM478" s="162"/>
      <c r="DN478" s="162"/>
    </row>
    <row r="479" spans="1:118" s="270" customFormat="1">
      <c r="A479" s="387"/>
      <c r="B479" s="391"/>
      <c r="C479" s="392" t="s">
        <v>1024</v>
      </c>
      <c r="D479" s="385"/>
      <c r="E479" s="386"/>
      <c r="F479" s="386"/>
      <c r="G479" s="386"/>
      <c r="H479" s="393"/>
      <c r="I479" s="393"/>
      <c r="J479" s="393"/>
      <c r="K479" s="393"/>
      <c r="L479" s="393"/>
      <c r="M479" s="393"/>
      <c r="N479" s="393"/>
      <c r="O479" s="391"/>
      <c r="P479" s="391"/>
      <c r="Q479" s="394"/>
      <c r="R479" s="391"/>
      <c r="S479" s="391"/>
      <c r="T479" s="391"/>
      <c r="U479" s="391"/>
      <c r="V479" s="391"/>
      <c r="W479" s="393"/>
      <c r="X479" s="393"/>
      <c r="Y479" s="393"/>
      <c r="Z479" s="393"/>
      <c r="AA479" s="391"/>
      <c r="AB479" s="393"/>
      <c r="AC479" s="391"/>
      <c r="AD479" s="424">
        <f>+SUM(AD481:AD491)</f>
        <v>96</v>
      </c>
      <c r="AE479" s="424">
        <f t="shared" ref="AE479:AM479" si="24">+SUM(AE481:AE491)</f>
        <v>0</v>
      </c>
      <c r="AF479" s="424">
        <f t="shared" si="24"/>
        <v>12</v>
      </c>
      <c r="AG479" s="424">
        <f t="shared" si="24"/>
        <v>15</v>
      </c>
      <c r="AH479" s="424">
        <f t="shared" si="24"/>
        <v>16</v>
      </c>
      <c r="AI479" s="424">
        <f t="shared" si="24"/>
        <v>16</v>
      </c>
      <c r="AJ479" s="424">
        <f t="shared" si="24"/>
        <v>16</v>
      </c>
      <c r="AK479" s="424">
        <f t="shared" si="24"/>
        <v>8</v>
      </c>
      <c r="AL479" s="424">
        <f t="shared" si="24"/>
        <v>8</v>
      </c>
      <c r="AM479" s="424">
        <f t="shared" si="24"/>
        <v>5</v>
      </c>
      <c r="AN479" s="393"/>
      <c r="AO479" s="391"/>
      <c r="AP479" s="264"/>
      <c r="AQ479" s="264"/>
      <c r="AR479" s="264"/>
      <c r="AS479" s="264"/>
      <c r="AT479" s="264"/>
      <c r="AU479" s="264"/>
      <c r="AV479" s="264"/>
      <c r="AW479" s="264"/>
      <c r="AX479" s="265"/>
      <c r="AY479" s="266"/>
      <c r="AZ479" s="266"/>
      <c r="BA479" s="266"/>
      <c r="BB479" s="266"/>
      <c r="BC479" s="266"/>
      <c r="BD479" s="266"/>
      <c r="BE479" s="266"/>
      <c r="BF479" s="267"/>
      <c r="BG479" s="267"/>
      <c r="BH479" s="265"/>
      <c r="BI479" s="265"/>
      <c r="BJ479" s="268"/>
      <c r="BK479" s="265"/>
      <c r="BL479" s="269"/>
    </row>
    <row r="480" spans="1:118" s="213" customFormat="1" ht="21.75">
      <c r="A480" s="159"/>
      <c r="B480" s="271"/>
      <c r="C480" s="404" t="s">
        <v>968</v>
      </c>
      <c r="D480" s="160"/>
      <c r="E480" s="156"/>
      <c r="F480" s="156"/>
      <c r="G480" s="156"/>
      <c r="H480" s="207"/>
      <c r="I480" s="207"/>
      <c r="J480" s="207"/>
      <c r="K480" s="207"/>
      <c r="L480" s="207"/>
      <c r="M480" s="207"/>
      <c r="N480" s="207"/>
      <c r="O480" s="271"/>
      <c r="P480" s="271"/>
      <c r="Q480" s="332"/>
      <c r="R480" s="271"/>
      <c r="S480" s="271"/>
      <c r="T480" s="271"/>
      <c r="U480" s="271"/>
      <c r="V480" s="271"/>
      <c r="W480" s="207"/>
      <c r="X480" s="207"/>
      <c r="Y480" s="207"/>
      <c r="Z480" s="207"/>
      <c r="AA480" s="271"/>
      <c r="AB480" s="207"/>
      <c r="AC480" s="271"/>
      <c r="AD480" s="430"/>
      <c r="AE480" s="430"/>
      <c r="AF480" s="430"/>
      <c r="AG480" s="430"/>
      <c r="AH480" s="430"/>
      <c r="AI480" s="430"/>
      <c r="AJ480" s="430"/>
      <c r="AK480" s="430"/>
      <c r="AL480" s="430"/>
      <c r="AM480" s="430"/>
      <c r="AN480" s="207"/>
      <c r="AO480" s="271"/>
      <c r="AP480" s="208"/>
      <c r="AQ480" s="208"/>
      <c r="AR480" s="208"/>
      <c r="AS480" s="208"/>
      <c r="AT480" s="208"/>
      <c r="AU480" s="208"/>
      <c r="AV480" s="208"/>
      <c r="AW480" s="208"/>
      <c r="AX480" s="209"/>
      <c r="AY480" s="272"/>
      <c r="AZ480" s="272"/>
      <c r="BA480" s="272"/>
      <c r="BB480" s="272"/>
      <c r="BC480" s="272"/>
      <c r="BD480" s="272"/>
      <c r="BE480" s="272"/>
      <c r="BF480" s="273"/>
      <c r="BG480" s="273"/>
      <c r="BH480" s="209"/>
      <c r="BI480" s="209"/>
      <c r="BJ480" s="212"/>
      <c r="BK480" s="209"/>
      <c r="BL480" s="162"/>
    </row>
    <row r="481" spans="1:118" s="270" customFormat="1" ht="65.25">
      <c r="A481" s="156">
        <v>5</v>
      </c>
      <c r="B481" s="274">
        <v>394</v>
      </c>
      <c r="C481" s="263" t="s">
        <v>1025</v>
      </c>
      <c r="D481" s="330"/>
      <c r="E481" s="187" t="s">
        <v>1026</v>
      </c>
      <c r="F481" s="187" t="s">
        <v>1003</v>
      </c>
      <c r="G481" s="187" t="s">
        <v>975</v>
      </c>
      <c r="H481" s="187" t="s">
        <v>537</v>
      </c>
      <c r="I481" s="187" t="s">
        <v>976</v>
      </c>
      <c r="J481" s="275" t="s">
        <v>1027</v>
      </c>
      <c r="K481" s="275" t="s">
        <v>1028</v>
      </c>
      <c r="L481" s="275"/>
      <c r="M481" s="275"/>
      <c r="N481" s="275"/>
      <c r="O481" s="333"/>
      <c r="P481" s="333"/>
      <c r="Q481" s="276"/>
      <c r="R481" s="333"/>
      <c r="S481" s="156">
        <v>1</v>
      </c>
      <c r="T481" s="156">
        <v>4</v>
      </c>
      <c r="U481" s="156">
        <v>4</v>
      </c>
      <c r="V481" s="156">
        <v>4</v>
      </c>
      <c r="W481" s="156">
        <v>1</v>
      </c>
      <c r="X481" s="156">
        <v>1</v>
      </c>
      <c r="Y481" s="575">
        <v>1</v>
      </c>
      <c r="Z481" s="575">
        <v>1</v>
      </c>
      <c r="AA481" s="575">
        <v>1</v>
      </c>
      <c r="AB481" s="575">
        <v>1</v>
      </c>
      <c r="AC481" s="161">
        <v>2559</v>
      </c>
      <c r="AD481" s="430">
        <f t="shared" ref="AD481:AD482" si="25">+SUM(AE481:AM481)</f>
        <v>12</v>
      </c>
      <c r="AE481" s="430">
        <v>0</v>
      </c>
      <c r="AF481" s="430">
        <v>12</v>
      </c>
      <c r="AG481" s="430">
        <v>0</v>
      </c>
      <c r="AH481" s="430">
        <v>0</v>
      </c>
      <c r="AI481" s="430">
        <v>0</v>
      </c>
      <c r="AJ481" s="430">
        <v>0</v>
      </c>
      <c r="AK481" s="430">
        <v>0</v>
      </c>
      <c r="AL481" s="430">
        <v>0</v>
      </c>
      <c r="AM481" s="430">
        <v>0</v>
      </c>
      <c r="AN481" s="291" t="s">
        <v>1513</v>
      </c>
      <c r="AO481" s="276"/>
      <c r="AP481" s="264"/>
      <c r="AQ481" s="264"/>
      <c r="AR481" s="264"/>
      <c r="AS481" s="264"/>
      <c r="AT481" s="264"/>
      <c r="AU481" s="264"/>
      <c r="AV481" s="264"/>
      <c r="AW481" s="264"/>
      <c r="AX481" s="265"/>
      <c r="AY481" s="266"/>
      <c r="AZ481" s="266"/>
      <c r="BA481" s="266"/>
      <c r="BB481" s="266"/>
      <c r="BC481" s="266"/>
      <c r="BD481" s="266"/>
      <c r="BE481" s="266"/>
      <c r="BF481" s="267"/>
      <c r="BG481" s="267"/>
      <c r="BH481" s="265"/>
      <c r="BI481" s="265"/>
      <c r="BJ481" s="268"/>
      <c r="BK481" s="265"/>
      <c r="BL481" s="269"/>
    </row>
    <row r="482" spans="1:118" s="270" customFormat="1" ht="43.5">
      <c r="A482" s="156">
        <v>5</v>
      </c>
      <c r="B482" s="274">
        <v>395</v>
      </c>
      <c r="C482" s="263" t="s">
        <v>1029</v>
      </c>
      <c r="D482" s="330"/>
      <c r="E482" s="187" t="s">
        <v>1030</v>
      </c>
      <c r="F482" s="156" t="s">
        <v>979</v>
      </c>
      <c r="G482" s="187" t="s">
        <v>975</v>
      </c>
      <c r="H482" s="187" t="s">
        <v>537</v>
      </c>
      <c r="I482" s="187" t="s">
        <v>976</v>
      </c>
      <c r="J482" s="275" t="s">
        <v>1031</v>
      </c>
      <c r="K482" s="275" t="s">
        <v>1032</v>
      </c>
      <c r="L482" s="275"/>
      <c r="M482" s="275"/>
      <c r="N482" s="275"/>
      <c r="O482" s="333"/>
      <c r="P482" s="333"/>
      <c r="Q482" s="276"/>
      <c r="R482" s="333"/>
      <c r="S482" s="156">
        <v>1</v>
      </c>
      <c r="T482" s="156">
        <v>4</v>
      </c>
      <c r="U482" s="156">
        <v>4</v>
      </c>
      <c r="V482" s="156">
        <v>4</v>
      </c>
      <c r="W482" s="156">
        <v>1</v>
      </c>
      <c r="X482" s="156">
        <v>1</v>
      </c>
      <c r="Y482" s="575">
        <v>1</v>
      </c>
      <c r="Z482" s="575">
        <v>1</v>
      </c>
      <c r="AA482" s="575">
        <v>1</v>
      </c>
      <c r="AB482" s="575">
        <v>1</v>
      </c>
      <c r="AC482" s="161">
        <v>2559</v>
      </c>
      <c r="AD482" s="430">
        <f t="shared" si="25"/>
        <v>15</v>
      </c>
      <c r="AE482" s="430">
        <v>0</v>
      </c>
      <c r="AF482" s="430">
        <v>0</v>
      </c>
      <c r="AG482" s="430">
        <v>15</v>
      </c>
      <c r="AH482" s="430">
        <v>0</v>
      </c>
      <c r="AI482" s="430">
        <v>0</v>
      </c>
      <c r="AJ482" s="430">
        <v>0</v>
      </c>
      <c r="AK482" s="430">
        <v>0</v>
      </c>
      <c r="AL482" s="430">
        <v>0</v>
      </c>
      <c r="AM482" s="430">
        <v>0</v>
      </c>
      <c r="AN482" s="291" t="s">
        <v>1513</v>
      </c>
      <c r="AO482" s="276"/>
      <c r="AP482" s="264"/>
      <c r="AQ482" s="264"/>
      <c r="AR482" s="264"/>
      <c r="AS482" s="264"/>
      <c r="AT482" s="264"/>
      <c r="AU482" s="264"/>
      <c r="AV482" s="264"/>
      <c r="AW482" s="264"/>
      <c r="AX482" s="265"/>
      <c r="AY482" s="266"/>
      <c r="AZ482" s="266"/>
      <c r="BA482" s="266"/>
      <c r="BB482" s="266"/>
      <c r="BC482" s="266"/>
      <c r="BD482" s="266"/>
      <c r="BE482" s="266"/>
      <c r="BF482" s="267"/>
      <c r="BG482" s="267"/>
      <c r="BH482" s="265"/>
      <c r="BI482" s="265"/>
      <c r="BJ482" s="268"/>
      <c r="BK482" s="265"/>
      <c r="BL482" s="269"/>
    </row>
    <row r="483" spans="1:118" s="270" customFormat="1">
      <c r="A483" s="156">
        <v>5</v>
      </c>
      <c r="B483" s="274">
        <v>396</v>
      </c>
      <c r="C483" s="139" t="s">
        <v>1033</v>
      </c>
      <c r="D483" s="160" t="s">
        <v>1034</v>
      </c>
      <c r="E483" s="156" t="s">
        <v>979</v>
      </c>
      <c r="F483" s="156" t="s">
        <v>979</v>
      </c>
      <c r="G483" s="156" t="s">
        <v>975</v>
      </c>
      <c r="H483" s="156" t="s">
        <v>537</v>
      </c>
      <c r="I483" s="156" t="s">
        <v>976</v>
      </c>
      <c r="J483" s="159">
        <v>17.076599999999999</v>
      </c>
      <c r="K483" s="159">
        <v>103.0234</v>
      </c>
      <c r="L483" s="156"/>
      <c r="M483" s="156"/>
      <c r="N483" s="156"/>
      <c r="O483" s="160"/>
      <c r="P483" s="160"/>
      <c r="Q483" s="311"/>
      <c r="R483" s="160"/>
      <c r="S483" s="156">
        <v>1</v>
      </c>
      <c r="T483" s="156">
        <v>4</v>
      </c>
      <c r="U483" s="156">
        <v>4</v>
      </c>
      <c r="V483" s="156">
        <v>4</v>
      </c>
      <c r="W483" s="156">
        <v>1</v>
      </c>
      <c r="X483" s="156">
        <v>1</v>
      </c>
      <c r="Y483" s="575">
        <v>1</v>
      </c>
      <c r="Z483" s="575">
        <v>1</v>
      </c>
      <c r="AA483" s="575">
        <v>1</v>
      </c>
      <c r="AB483" s="575">
        <v>1</v>
      </c>
      <c r="AC483" s="161">
        <v>2560</v>
      </c>
      <c r="AD483" s="430">
        <f>+SUM(AE483:AM483)</f>
        <v>8</v>
      </c>
      <c r="AE483" s="430">
        <v>0</v>
      </c>
      <c r="AF483" s="430">
        <v>0</v>
      </c>
      <c r="AG483" s="430">
        <v>0</v>
      </c>
      <c r="AH483" s="430">
        <v>8</v>
      </c>
      <c r="AI483" s="430">
        <v>0</v>
      </c>
      <c r="AJ483" s="430">
        <v>0</v>
      </c>
      <c r="AK483" s="430">
        <v>0</v>
      </c>
      <c r="AL483" s="430">
        <v>0</v>
      </c>
      <c r="AM483" s="430">
        <v>0</v>
      </c>
      <c r="AN483" s="291" t="s">
        <v>1513</v>
      </c>
      <c r="AO483" s="156"/>
      <c r="AP483" s="264"/>
      <c r="AQ483" s="264"/>
      <c r="AR483" s="264"/>
      <c r="AS483" s="264"/>
      <c r="AT483" s="264"/>
      <c r="AU483" s="264"/>
      <c r="AV483" s="264"/>
      <c r="AW483" s="264"/>
      <c r="AX483" s="265"/>
      <c r="AY483" s="266"/>
      <c r="AZ483" s="266"/>
      <c r="BA483" s="266"/>
      <c r="BB483" s="266"/>
      <c r="BC483" s="266"/>
      <c r="BD483" s="266"/>
      <c r="BE483" s="266"/>
      <c r="BF483" s="267"/>
      <c r="BG483" s="267"/>
      <c r="BH483" s="265"/>
      <c r="BI483" s="265"/>
      <c r="BJ483" s="268"/>
      <c r="BK483" s="265"/>
      <c r="BL483" s="269"/>
    </row>
    <row r="484" spans="1:118" s="270" customFormat="1">
      <c r="A484" s="156">
        <v>5</v>
      </c>
      <c r="B484" s="274">
        <v>397</v>
      </c>
      <c r="C484" s="139" t="s">
        <v>1035</v>
      </c>
      <c r="D484" s="160" t="s">
        <v>1036</v>
      </c>
      <c r="E484" s="156" t="s">
        <v>999</v>
      </c>
      <c r="F484" s="156" t="s">
        <v>979</v>
      </c>
      <c r="G484" s="156" t="s">
        <v>975</v>
      </c>
      <c r="H484" s="156" t="s">
        <v>537</v>
      </c>
      <c r="I484" s="156" t="s">
        <v>976</v>
      </c>
      <c r="J484" s="159">
        <v>17.112200000000001</v>
      </c>
      <c r="K484" s="164">
        <v>103.02500000000001</v>
      </c>
      <c r="L484" s="156"/>
      <c r="M484" s="156"/>
      <c r="N484" s="156"/>
      <c r="O484" s="160"/>
      <c r="P484" s="160"/>
      <c r="Q484" s="311"/>
      <c r="R484" s="160"/>
      <c r="S484" s="156">
        <v>1</v>
      </c>
      <c r="T484" s="156">
        <v>4</v>
      </c>
      <c r="U484" s="156">
        <v>4</v>
      </c>
      <c r="V484" s="156">
        <v>4</v>
      </c>
      <c r="W484" s="156">
        <v>1</v>
      </c>
      <c r="X484" s="156">
        <v>1</v>
      </c>
      <c r="Y484" s="575">
        <v>1</v>
      </c>
      <c r="Z484" s="575">
        <v>1</v>
      </c>
      <c r="AA484" s="575">
        <v>1</v>
      </c>
      <c r="AB484" s="575">
        <v>1</v>
      </c>
      <c r="AC484" s="161">
        <v>2560</v>
      </c>
      <c r="AD484" s="430">
        <f t="shared" ref="AD484:AD491" si="26">+SUM(AE484:AM484)</f>
        <v>8</v>
      </c>
      <c r="AE484" s="430">
        <v>0</v>
      </c>
      <c r="AF484" s="430">
        <v>0</v>
      </c>
      <c r="AG484" s="430">
        <v>0</v>
      </c>
      <c r="AH484" s="430">
        <v>8</v>
      </c>
      <c r="AI484" s="430">
        <v>0</v>
      </c>
      <c r="AJ484" s="430">
        <v>0</v>
      </c>
      <c r="AK484" s="430">
        <v>0</v>
      </c>
      <c r="AL484" s="430">
        <v>0</v>
      </c>
      <c r="AM484" s="430">
        <v>0</v>
      </c>
      <c r="AN484" s="291" t="s">
        <v>1513</v>
      </c>
      <c r="AO484" s="156"/>
      <c r="AP484" s="264"/>
      <c r="AQ484" s="264"/>
      <c r="AR484" s="264"/>
      <c r="AS484" s="264"/>
      <c r="AT484" s="264"/>
      <c r="AU484" s="264"/>
      <c r="AV484" s="264"/>
      <c r="AW484" s="264"/>
      <c r="AX484" s="265"/>
      <c r="AY484" s="266"/>
      <c r="AZ484" s="266"/>
      <c r="BA484" s="266"/>
      <c r="BB484" s="266"/>
      <c r="BC484" s="266"/>
      <c r="BD484" s="266"/>
      <c r="BE484" s="266"/>
      <c r="BF484" s="267"/>
      <c r="BG484" s="267"/>
      <c r="BH484" s="265"/>
      <c r="BI484" s="265"/>
      <c r="BJ484" s="268"/>
      <c r="BK484" s="265"/>
      <c r="BL484" s="269"/>
    </row>
    <row r="485" spans="1:118" s="270" customFormat="1">
      <c r="A485" s="156">
        <v>5</v>
      </c>
      <c r="B485" s="274">
        <v>398</v>
      </c>
      <c r="C485" s="139" t="s">
        <v>1037</v>
      </c>
      <c r="D485" s="160" t="s">
        <v>1038</v>
      </c>
      <c r="E485" s="156" t="s">
        <v>982</v>
      </c>
      <c r="F485" s="156" t="s">
        <v>979</v>
      </c>
      <c r="G485" s="156" t="s">
        <v>975</v>
      </c>
      <c r="H485" s="156" t="s">
        <v>537</v>
      </c>
      <c r="I485" s="156" t="s">
        <v>976</v>
      </c>
      <c r="J485" s="159">
        <v>17.1556</v>
      </c>
      <c r="K485" s="159">
        <v>103.0557</v>
      </c>
      <c r="L485" s="156"/>
      <c r="M485" s="156"/>
      <c r="N485" s="156"/>
      <c r="O485" s="160"/>
      <c r="P485" s="160"/>
      <c r="Q485" s="311"/>
      <c r="R485" s="160"/>
      <c r="S485" s="156">
        <v>1</v>
      </c>
      <c r="T485" s="156">
        <v>4</v>
      </c>
      <c r="U485" s="156">
        <v>4</v>
      </c>
      <c r="V485" s="156">
        <v>4</v>
      </c>
      <c r="W485" s="156">
        <v>1</v>
      </c>
      <c r="X485" s="156">
        <v>1</v>
      </c>
      <c r="Y485" s="575">
        <v>1</v>
      </c>
      <c r="Z485" s="575">
        <v>1</v>
      </c>
      <c r="AA485" s="575">
        <v>1</v>
      </c>
      <c r="AB485" s="575">
        <v>1</v>
      </c>
      <c r="AC485" s="161">
        <v>2561</v>
      </c>
      <c r="AD485" s="430">
        <f t="shared" si="26"/>
        <v>8</v>
      </c>
      <c r="AE485" s="430">
        <v>0</v>
      </c>
      <c r="AF485" s="430">
        <v>0</v>
      </c>
      <c r="AG485" s="430">
        <v>0</v>
      </c>
      <c r="AH485" s="430">
        <v>0</v>
      </c>
      <c r="AI485" s="430">
        <v>8</v>
      </c>
      <c r="AJ485" s="430">
        <v>0</v>
      </c>
      <c r="AK485" s="430">
        <v>0</v>
      </c>
      <c r="AL485" s="430">
        <v>0</v>
      </c>
      <c r="AM485" s="430">
        <v>0</v>
      </c>
      <c r="AN485" s="291" t="s">
        <v>1513</v>
      </c>
      <c r="AO485" s="156"/>
      <c r="AP485" s="264"/>
      <c r="AQ485" s="264"/>
      <c r="AR485" s="264"/>
      <c r="AS485" s="264"/>
      <c r="AT485" s="264"/>
      <c r="AU485" s="264"/>
      <c r="AV485" s="264"/>
      <c r="AW485" s="264"/>
      <c r="AX485" s="265"/>
      <c r="AY485" s="266"/>
      <c r="AZ485" s="266"/>
      <c r="BA485" s="266"/>
      <c r="BB485" s="266"/>
      <c r="BC485" s="266"/>
      <c r="BD485" s="266"/>
      <c r="BE485" s="266"/>
      <c r="BF485" s="267"/>
      <c r="BG485" s="267"/>
      <c r="BH485" s="265"/>
      <c r="BI485" s="265"/>
      <c r="BJ485" s="268"/>
      <c r="BK485" s="265"/>
      <c r="BL485" s="269"/>
    </row>
    <row r="486" spans="1:118" s="270" customFormat="1">
      <c r="A486" s="156">
        <v>5</v>
      </c>
      <c r="B486" s="274">
        <v>399</v>
      </c>
      <c r="C486" s="139" t="s">
        <v>1039</v>
      </c>
      <c r="D486" s="160" t="s">
        <v>1040</v>
      </c>
      <c r="E486" s="156" t="s">
        <v>982</v>
      </c>
      <c r="F486" s="156" t="s">
        <v>979</v>
      </c>
      <c r="G486" s="156" t="s">
        <v>975</v>
      </c>
      <c r="H486" s="156" t="s">
        <v>537</v>
      </c>
      <c r="I486" s="156" t="s">
        <v>976</v>
      </c>
      <c r="J486" s="159">
        <v>17.149899999999999</v>
      </c>
      <c r="K486" s="164">
        <v>103.04</v>
      </c>
      <c r="L486" s="156"/>
      <c r="M486" s="156"/>
      <c r="N486" s="156"/>
      <c r="O486" s="160"/>
      <c r="P486" s="160"/>
      <c r="Q486" s="311"/>
      <c r="R486" s="160"/>
      <c r="S486" s="156">
        <v>1</v>
      </c>
      <c r="T486" s="156">
        <v>4</v>
      </c>
      <c r="U486" s="156">
        <v>4</v>
      </c>
      <c r="V486" s="156">
        <v>4</v>
      </c>
      <c r="W486" s="156">
        <v>1</v>
      </c>
      <c r="X486" s="156">
        <v>1</v>
      </c>
      <c r="Y486" s="575">
        <v>1</v>
      </c>
      <c r="Z486" s="575">
        <v>1</v>
      </c>
      <c r="AA486" s="575">
        <v>1</v>
      </c>
      <c r="AB486" s="575">
        <v>1</v>
      </c>
      <c r="AC486" s="161">
        <v>2561</v>
      </c>
      <c r="AD486" s="430">
        <f t="shared" si="26"/>
        <v>8</v>
      </c>
      <c r="AE486" s="430">
        <v>0</v>
      </c>
      <c r="AF486" s="430">
        <v>0</v>
      </c>
      <c r="AG486" s="430">
        <v>0</v>
      </c>
      <c r="AH486" s="430">
        <v>0</v>
      </c>
      <c r="AI486" s="430">
        <v>8</v>
      </c>
      <c r="AJ486" s="430">
        <v>0</v>
      </c>
      <c r="AK486" s="430">
        <v>0</v>
      </c>
      <c r="AL486" s="430">
        <v>0</v>
      </c>
      <c r="AM486" s="430">
        <v>0</v>
      </c>
      <c r="AN486" s="291" t="s">
        <v>1513</v>
      </c>
      <c r="AO486" s="156"/>
      <c r="AP486" s="264"/>
      <c r="AQ486" s="264"/>
      <c r="AR486" s="264"/>
      <c r="AS486" s="264"/>
      <c r="AT486" s="264"/>
      <c r="AU486" s="264"/>
      <c r="AV486" s="264"/>
      <c r="AW486" s="264"/>
      <c r="AX486" s="265"/>
      <c r="AY486" s="266"/>
      <c r="AZ486" s="266"/>
      <c r="BA486" s="266"/>
      <c r="BB486" s="266"/>
      <c r="BC486" s="266"/>
      <c r="BD486" s="266"/>
      <c r="BE486" s="266"/>
      <c r="BF486" s="267"/>
      <c r="BG486" s="267"/>
      <c r="BH486" s="265"/>
      <c r="BI486" s="265"/>
      <c r="BJ486" s="268"/>
      <c r="BK486" s="265"/>
      <c r="BL486" s="269"/>
    </row>
    <row r="487" spans="1:118" s="270" customFormat="1">
      <c r="A487" s="156">
        <v>5</v>
      </c>
      <c r="B487" s="274">
        <v>400</v>
      </c>
      <c r="C487" s="139" t="s">
        <v>1041</v>
      </c>
      <c r="D487" s="160" t="s">
        <v>983</v>
      </c>
      <c r="E487" s="156" t="s">
        <v>983</v>
      </c>
      <c r="F487" s="156" t="s">
        <v>979</v>
      </c>
      <c r="G487" s="156" t="s">
        <v>975</v>
      </c>
      <c r="H487" s="156" t="s">
        <v>537</v>
      </c>
      <c r="I487" s="156" t="s">
        <v>976</v>
      </c>
      <c r="J487" s="159">
        <v>17.172499999999999</v>
      </c>
      <c r="K487" s="164">
        <v>102.996</v>
      </c>
      <c r="L487" s="156"/>
      <c r="M487" s="156"/>
      <c r="N487" s="156"/>
      <c r="O487" s="160"/>
      <c r="P487" s="160"/>
      <c r="Q487" s="311"/>
      <c r="R487" s="160"/>
      <c r="S487" s="156">
        <v>1</v>
      </c>
      <c r="T487" s="156">
        <v>4</v>
      </c>
      <c r="U487" s="156">
        <v>4</v>
      </c>
      <c r="V487" s="156">
        <v>4</v>
      </c>
      <c r="W487" s="156">
        <v>1</v>
      </c>
      <c r="X487" s="156">
        <v>1</v>
      </c>
      <c r="Y487" s="575">
        <v>1</v>
      </c>
      <c r="Z487" s="575">
        <v>1</v>
      </c>
      <c r="AA487" s="575">
        <v>1</v>
      </c>
      <c r="AB487" s="575">
        <v>1</v>
      </c>
      <c r="AC487" s="161">
        <v>2562</v>
      </c>
      <c r="AD487" s="430">
        <f t="shared" si="26"/>
        <v>8</v>
      </c>
      <c r="AE487" s="430">
        <v>0</v>
      </c>
      <c r="AF487" s="430">
        <v>0</v>
      </c>
      <c r="AG487" s="430">
        <v>0</v>
      </c>
      <c r="AH487" s="430">
        <v>0</v>
      </c>
      <c r="AI487" s="430">
        <v>0</v>
      </c>
      <c r="AJ487" s="430">
        <v>8</v>
      </c>
      <c r="AK487" s="430">
        <v>0</v>
      </c>
      <c r="AL487" s="430">
        <v>0</v>
      </c>
      <c r="AM487" s="430">
        <v>0</v>
      </c>
      <c r="AN487" s="291" t="s">
        <v>1513</v>
      </c>
      <c r="AO487" s="156"/>
      <c r="AP487" s="264"/>
      <c r="AQ487" s="264"/>
      <c r="AR487" s="264"/>
      <c r="AS487" s="264"/>
      <c r="AT487" s="264"/>
      <c r="AU487" s="264"/>
      <c r="AV487" s="264"/>
      <c r="AW487" s="264"/>
      <c r="AX487" s="265"/>
      <c r="AY487" s="266"/>
      <c r="AZ487" s="266"/>
      <c r="BA487" s="266"/>
      <c r="BB487" s="266"/>
      <c r="BC487" s="266"/>
      <c r="BD487" s="266"/>
      <c r="BE487" s="266"/>
      <c r="BF487" s="267"/>
      <c r="BG487" s="267"/>
      <c r="BH487" s="265"/>
      <c r="BI487" s="265"/>
      <c r="BJ487" s="268"/>
      <c r="BK487" s="265"/>
      <c r="BL487" s="269"/>
    </row>
    <row r="488" spans="1:118" s="270" customFormat="1" ht="43.5">
      <c r="A488" s="156">
        <v>5</v>
      </c>
      <c r="B488" s="274">
        <v>401</v>
      </c>
      <c r="C488" s="139" t="s">
        <v>1042</v>
      </c>
      <c r="D488" s="160" t="s">
        <v>1043</v>
      </c>
      <c r="E488" s="156" t="s">
        <v>1044</v>
      </c>
      <c r="F488" s="156" t="s">
        <v>985</v>
      </c>
      <c r="G488" s="156" t="s">
        <v>975</v>
      </c>
      <c r="H488" s="156" t="s">
        <v>537</v>
      </c>
      <c r="I488" s="156" t="s">
        <v>976</v>
      </c>
      <c r="J488" s="159">
        <v>17.217199999999998</v>
      </c>
      <c r="K488" s="164">
        <v>102.995</v>
      </c>
      <c r="L488" s="156"/>
      <c r="M488" s="156"/>
      <c r="N488" s="156"/>
      <c r="O488" s="160"/>
      <c r="P488" s="160"/>
      <c r="Q488" s="311"/>
      <c r="R488" s="160"/>
      <c r="S488" s="156">
        <v>1</v>
      </c>
      <c r="T488" s="156">
        <v>4</v>
      </c>
      <c r="U488" s="156">
        <v>4</v>
      </c>
      <c r="V488" s="156">
        <v>4</v>
      </c>
      <c r="W488" s="156">
        <v>1</v>
      </c>
      <c r="X488" s="156">
        <v>1</v>
      </c>
      <c r="Y488" s="575">
        <v>1</v>
      </c>
      <c r="Z488" s="575">
        <v>1</v>
      </c>
      <c r="AA488" s="575">
        <v>1</v>
      </c>
      <c r="AB488" s="575">
        <v>1</v>
      </c>
      <c r="AC488" s="161">
        <v>2562</v>
      </c>
      <c r="AD488" s="430">
        <f t="shared" si="26"/>
        <v>8</v>
      </c>
      <c r="AE488" s="430">
        <v>0</v>
      </c>
      <c r="AF488" s="430">
        <v>0</v>
      </c>
      <c r="AG488" s="430">
        <v>0</v>
      </c>
      <c r="AH488" s="430">
        <v>0</v>
      </c>
      <c r="AI488" s="430">
        <v>0</v>
      </c>
      <c r="AJ488" s="430">
        <v>8</v>
      </c>
      <c r="AK488" s="430">
        <v>0</v>
      </c>
      <c r="AL488" s="430">
        <v>0</v>
      </c>
      <c r="AM488" s="430">
        <v>0</v>
      </c>
      <c r="AN488" s="291" t="s">
        <v>1513</v>
      </c>
      <c r="AO488" s="156"/>
      <c r="AP488" s="264"/>
      <c r="AQ488" s="264"/>
      <c r="AR488" s="264"/>
      <c r="AS488" s="264"/>
      <c r="AT488" s="264"/>
      <c r="AU488" s="264"/>
      <c r="AV488" s="264"/>
      <c r="AW488" s="264"/>
      <c r="AX488" s="265"/>
      <c r="AY488" s="266"/>
      <c r="AZ488" s="266"/>
      <c r="BA488" s="266"/>
      <c r="BB488" s="266"/>
      <c r="BC488" s="266"/>
      <c r="BD488" s="266"/>
      <c r="BE488" s="266"/>
      <c r="BF488" s="267"/>
      <c r="BG488" s="267"/>
      <c r="BH488" s="265"/>
      <c r="BI488" s="265"/>
      <c r="BJ488" s="268"/>
      <c r="BK488" s="265"/>
      <c r="BL488" s="269"/>
    </row>
    <row r="489" spans="1:118" s="270" customFormat="1">
      <c r="A489" s="156">
        <v>5</v>
      </c>
      <c r="B489" s="274">
        <v>402</v>
      </c>
      <c r="C489" s="139" t="s">
        <v>1045</v>
      </c>
      <c r="D489" s="160" t="s">
        <v>1046</v>
      </c>
      <c r="E489" s="156" t="s">
        <v>1047</v>
      </c>
      <c r="F489" s="156" t="s">
        <v>984</v>
      </c>
      <c r="G489" s="156" t="s">
        <v>975</v>
      </c>
      <c r="H489" s="156" t="s">
        <v>537</v>
      </c>
      <c r="I489" s="156" t="s">
        <v>976</v>
      </c>
      <c r="J489" s="159">
        <v>17.215800000000002</v>
      </c>
      <c r="K489" s="159">
        <v>103.1181</v>
      </c>
      <c r="L489" s="156"/>
      <c r="M489" s="156"/>
      <c r="N489" s="156"/>
      <c r="O489" s="160"/>
      <c r="P489" s="160"/>
      <c r="Q489" s="311"/>
      <c r="R489" s="160"/>
      <c r="S489" s="156">
        <v>1</v>
      </c>
      <c r="T489" s="156">
        <v>4</v>
      </c>
      <c r="U489" s="156">
        <v>4</v>
      </c>
      <c r="V489" s="156">
        <v>4</v>
      </c>
      <c r="W489" s="156">
        <v>1</v>
      </c>
      <c r="X489" s="156">
        <v>1</v>
      </c>
      <c r="Y489" s="575">
        <v>1</v>
      </c>
      <c r="Z489" s="575">
        <v>1</v>
      </c>
      <c r="AA489" s="575">
        <v>1</v>
      </c>
      <c r="AB489" s="575">
        <v>1</v>
      </c>
      <c r="AC489" s="161">
        <v>2563</v>
      </c>
      <c r="AD489" s="430">
        <f t="shared" si="26"/>
        <v>8</v>
      </c>
      <c r="AE489" s="430">
        <v>0</v>
      </c>
      <c r="AF489" s="430">
        <v>0</v>
      </c>
      <c r="AG489" s="430">
        <v>0</v>
      </c>
      <c r="AH489" s="430">
        <v>0</v>
      </c>
      <c r="AI489" s="430">
        <v>0</v>
      </c>
      <c r="AJ489" s="430">
        <v>0</v>
      </c>
      <c r="AK489" s="430">
        <v>8</v>
      </c>
      <c r="AL489" s="430">
        <v>0</v>
      </c>
      <c r="AM489" s="430">
        <v>0</v>
      </c>
      <c r="AN489" s="291" t="s">
        <v>1513</v>
      </c>
      <c r="AO489" s="156"/>
      <c r="AP489" s="264"/>
      <c r="AQ489" s="264"/>
      <c r="AR489" s="264"/>
      <c r="AS489" s="264"/>
      <c r="AT489" s="264"/>
      <c r="AU489" s="264"/>
      <c r="AV489" s="264"/>
      <c r="AW489" s="264"/>
      <c r="AX489" s="265"/>
      <c r="AY489" s="266"/>
      <c r="AZ489" s="266"/>
      <c r="BA489" s="266"/>
      <c r="BB489" s="266"/>
      <c r="BC489" s="266"/>
      <c r="BD489" s="266"/>
      <c r="BE489" s="266"/>
      <c r="BF489" s="267"/>
      <c r="BG489" s="267"/>
      <c r="BH489" s="265"/>
      <c r="BI489" s="265"/>
      <c r="BJ489" s="268"/>
      <c r="BK489" s="265"/>
      <c r="BL489" s="269"/>
    </row>
    <row r="490" spans="1:118" s="270" customFormat="1">
      <c r="A490" s="156">
        <v>5</v>
      </c>
      <c r="B490" s="274">
        <v>403</v>
      </c>
      <c r="C490" s="139" t="s">
        <v>1048</v>
      </c>
      <c r="D490" s="160" t="s">
        <v>1049</v>
      </c>
      <c r="E490" s="156" t="s">
        <v>1049</v>
      </c>
      <c r="F490" s="156" t="s">
        <v>1050</v>
      </c>
      <c r="G490" s="156" t="s">
        <v>975</v>
      </c>
      <c r="H490" s="156" t="s">
        <v>537</v>
      </c>
      <c r="I490" s="156" t="s">
        <v>976</v>
      </c>
      <c r="J490" s="159">
        <v>17.251100000000001</v>
      </c>
      <c r="K490" s="159">
        <v>103.0878</v>
      </c>
      <c r="L490" s="156"/>
      <c r="M490" s="156"/>
      <c r="N490" s="156"/>
      <c r="O490" s="160"/>
      <c r="P490" s="160"/>
      <c r="Q490" s="311"/>
      <c r="R490" s="160"/>
      <c r="S490" s="156">
        <v>1</v>
      </c>
      <c r="T490" s="156">
        <v>4</v>
      </c>
      <c r="U490" s="156">
        <v>4</v>
      </c>
      <c r="V490" s="156">
        <v>4</v>
      </c>
      <c r="W490" s="156">
        <v>1</v>
      </c>
      <c r="X490" s="156">
        <v>1</v>
      </c>
      <c r="Y490" s="575">
        <v>1</v>
      </c>
      <c r="Z490" s="575">
        <v>1</v>
      </c>
      <c r="AA490" s="575">
        <v>1</v>
      </c>
      <c r="AB490" s="575">
        <v>1</v>
      </c>
      <c r="AC490" s="161">
        <v>2564</v>
      </c>
      <c r="AD490" s="430">
        <f t="shared" si="26"/>
        <v>8</v>
      </c>
      <c r="AE490" s="430">
        <v>0</v>
      </c>
      <c r="AF490" s="430">
        <v>0</v>
      </c>
      <c r="AG490" s="430">
        <v>0</v>
      </c>
      <c r="AH490" s="430">
        <v>0</v>
      </c>
      <c r="AI490" s="430">
        <v>0</v>
      </c>
      <c r="AJ490" s="430">
        <v>0</v>
      </c>
      <c r="AK490" s="430">
        <v>0</v>
      </c>
      <c r="AL490" s="430">
        <v>8</v>
      </c>
      <c r="AM490" s="430">
        <v>0</v>
      </c>
      <c r="AN490" s="291" t="s">
        <v>1513</v>
      </c>
      <c r="AO490" s="156"/>
      <c r="AP490" s="264"/>
      <c r="AQ490" s="264"/>
      <c r="AR490" s="264"/>
      <c r="AS490" s="264"/>
      <c r="AT490" s="264"/>
      <c r="AU490" s="264"/>
      <c r="AV490" s="264"/>
      <c r="AW490" s="264"/>
      <c r="AX490" s="265"/>
      <c r="AY490" s="266"/>
      <c r="AZ490" s="266"/>
      <c r="BA490" s="266"/>
      <c r="BB490" s="266"/>
      <c r="BC490" s="266"/>
      <c r="BD490" s="266"/>
      <c r="BE490" s="266"/>
      <c r="BF490" s="267"/>
      <c r="BG490" s="267"/>
      <c r="BH490" s="265"/>
      <c r="BI490" s="265"/>
      <c r="BJ490" s="268"/>
      <c r="BK490" s="265"/>
      <c r="BL490" s="269"/>
    </row>
    <row r="491" spans="1:118" s="270" customFormat="1" ht="43.5">
      <c r="A491" s="156">
        <v>5</v>
      </c>
      <c r="B491" s="274">
        <v>404</v>
      </c>
      <c r="C491" s="139" t="s">
        <v>1051</v>
      </c>
      <c r="D491" s="160" t="s">
        <v>1044</v>
      </c>
      <c r="E491" s="156" t="s">
        <v>1044</v>
      </c>
      <c r="F491" s="156" t="s">
        <v>985</v>
      </c>
      <c r="G491" s="156" t="s">
        <v>975</v>
      </c>
      <c r="H491" s="156" t="s">
        <v>537</v>
      </c>
      <c r="I491" s="156" t="s">
        <v>976</v>
      </c>
      <c r="J491" s="159">
        <v>17.233599999999999</v>
      </c>
      <c r="K491" s="159">
        <v>103.01349999999999</v>
      </c>
      <c r="L491" s="156"/>
      <c r="M491" s="156"/>
      <c r="N491" s="156"/>
      <c r="O491" s="160"/>
      <c r="P491" s="160"/>
      <c r="Q491" s="311"/>
      <c r="R491" s="160"/>
      <c r="S491" s="156">
        <v>1</v>
      </c>
      <c r="T491" s="156">
        <v>4</v>
      </c>
      <c r="U491" s="156">
        <v>4</v>
      </c>
      <c r="V491" s="156">
        <v>4</v>
      </c>
      <c r="W491" s="156">
        <v>1</v>
      </c>
      <c r="X491" s="156">
        <v>1</v>
      </c>
      <c r="Y491" s="575">
        <v>1</v>
      </c>
      <c r="Z491" s="575">
        <v>1</v>
      </c>
      <c r="AA491" s="575">
        <v>1</v>
      </c>
      <c r="AB491" s="575">
        <v>1</v>
      </c>
      <c r="AC491" s="161">
        <v>2565</v>
      </c>
      <c r="AD491" s="430">
        <f t="shared" si="26"/>
        <v>5</v>
      </c>
      <c r="AE491" s="430">
        <v>0</v>
      </c>
      <c r="AF491" s="430">
        <v>0</v>
      </c>
      <c r="AG491" s="430">
        <v>0</v>
      </c>
      <c r="AH491" s="430">
        <v>0</v>
      </c>
      <c r="AI491" s="430">
        <v>0</v>
      </c>
      <c r="AJ491" s="430">
        <v>0</v>
      </c>
      <c r="AK491" s="430">
        <v>0</v>
      </c>
      <c r="AL491" s="430">
        <v>0</v>
      </c>
      <c r="AM491" s="430">
        <v>5</v>
      </c>
      <c r="AN491" s="291" t="s">
        <v>1513</v>
      </c>
      <c r="AO491" s="156"/>
      <c r="AP491" s="264"/>
      <c r="AQ491" s="264"/>
      <c r="AR491" s="264"/>
      <c r="AS491" s="264"/>
      <c r="AT491" s="264"/>
      <c r="AU491" s="264"/>
      <c r="AV491" s="264"/>
      <c r="AW491" s="264"/>
      <c r="AX491" s="265"/>
      <c r="AY491" s="266"/>
      <c r="AZ491" s="266"/>
      <c r="BA491" s="266"/>
      <c r="BB491" s="266"/>
      <c r="BC491" s="266"/>
      <c r="BD491" s="266"/>
      <c r="BE491" s="266"/>
      <c r="BF491" s="267"/>
      <c r="BG491" s="267"/>
      <c r="BH491" s="265"/>
      <c r="BI491" s="265"/>
      <c r="BJ491" s="268"/>
      <c r="BK491" s="265"/>
      <c r="BL491" s="269"/>
    </row>
    <row r="492" spans="1:118" s="163" customFormat="1" ht="21.75">
      <c r="A492" s="156"/>
      <c r="B492" s="156"/>
      <c r="C492" s="139"/>
      <c r="D492" s="160"/>
      <c r="E492" s="156"/>
      <c r="F492" s="156"/>
      <c r="G492" s="156"/>
      <c r="H492" s="156"/>
      <c r="I492" s="156"/>
      <c r="J492" s="159"/>
      <c r="K492" s="159"/>
      <c r="L492" s="156"/>
      <c r="M492" s="156"/>
      <c r="N492" s="156"/>
      <c r="O492" s="160"/>
      <c r="P492" s="160"/>
      <c r="Q492" s="311"/>
      <c r="R492" s="160"/>
      <c r="S492" s="156"/>
      <c r="T492" s="156"/>
      <c r="U492" s="156"/>
      <c r="V492" s="156"/>
      <c r="W492" s="156"/>
      <c r="X492" s="156"/>
      <c r="Y492" s="156"/>
      <c r="Z492" s="156"/>
      <c r="AA492" s="156"/>
      <c r="AB492" s="156"/>
      <c r="AC492" s="183"/>
      <c r="AD492" s="355"/>
      <c r="AE492" s="355"/>
      <c r="AF492" s="355"/>
      <c r="AG492" s="355"/>
      <c r="AH492" s="355"/>
      <c r="AI492" s="355"/>
      <c r="AJ492" s="355"/>
      <c r="AK492" s="355"/>
      <c r="AL492" s="355"/>
      <c r="AM492" s="355"/>
      <c r="AN492" s="156"/>
      <c r="AO492" s="156"/>
      <c r="AP492" s="162"/>
      <c r="AQ492" s="162"/>
      <c r="AR492" s="162"/>
      <c r="AS492" s="162"/>
      <c r="AT492" s="162"/>
      <c r="AU492" s="162"/>
      <c r="AV492" s="162"/>
      <c r="AW492" s="162"/>
      <c r="AX492" s="162"/>
      <c r="AY492" s="162"/>
      <c r="AZ492" s="162"/>
      <c r="BA492" s="162"/>
      <c r="BB492" s="162"/>
      <c r="BC492" s="162"/>
      <c r="BD492" s="162"/>
      <c r="BE492" s="162"/>
      <c r="BF492" s="162"/>
      <c r="BG492" s="162"/>
      <c r="BH492" s="162"/>
      <c r="BI492" s="162"/>
      <c r="BJ492" s="162"/>
      <c r="BK492" s="162"/>
      <c r="BL492" s="162"/>
      <c r="BM492" s="162"/>
      <c r="BN492" s="162"/>
      <c r="BO492" s="162"/>
      <c r="BP492" s="162"/>
      <c r="BQ492" s="162"/>
      <c r="BR492" s="162"/>
      <c r="BS492" s="162"/>
      <c r="BT492" s="162"/>
      <c r="BU492" s="162"/>
      <c r="BV492" s="162"/>
      <c r="BW492" s="162"/>
      <c r="BX492" s="162"/>
      <c r="BY492" s="162"/>
      <c r="BZ492" s="162"/>
      <c r="CA492" s="162"/>
      <c r="CB492" s="162"/>
      <c r="CC492" s="162"/>
      <c r="CD492" s="162"/>
      <c r="CE492" s="162"/>
      <c r="CF492" s="162"/>
      <c r="CG492" s="162"/>
      <c r="CH492" s="162"/>
      <c r="CI492" s="162"/>
      <c r="CJ492" s="162"/>
      <c r="CK492" s="162"/>
      <c r="CL492" s="162"/>
      <c r="CM492" s="162"/>
      <c r="CN492" s="162"/>
      <c r="CO492" s="162"/>
      <c r="CP492" s="162"/>
      <c r="CQ492" s="162"/>
      <c r="CR492" s="162"/>
      <c r="CS492" s="162"/>
      <c r="CT492" s="162"/>
      <c r="CU492" s="162"/>
      <c r="CV492" s="162"/>
      <c r="CW492" s="162"/>
      <c r="CX492" s="162"/>
      <c r="CY492" s="162"/>
      <c r="CZ492" s="162"/>
      <c r="DA492" s="162"/>
      <c r="DB492" s="162"/>
      <c r="DC492" s="162"/>
      <c r="DD492" s="162"/>
      <c r="DE492" s="162"/>
      <c r="DF492" s="162"/>
      <c r="DG492" s="162"/>
      <c r="DH492" s="162"/>
      <c r="DI492" s="162"/>
      <c r="DJ492" s="162"/>
      <c r="DK492" s="162"/>
      <c r="DL492" s="162"/>
      <c r="DM492" s="162"/>
      <c r="DN492" s="162"/>
    </row>
    <row r="493" spans="1:118" s="143" customFormat="1" ht="21.75">
      <c r="A493" s="372" t="s">
        <v>27</v>
      </c>
      <c r="B493" s="372" t="s">
        <v>27</v>
      </c>
      <c r="C493" s="373" t="s">
        <v>27</v>
      </c>
      <c r="D493" s="374" t="s">
        <v>27</v>
      </c>
      <c r="E493" s="372" t="s">
        <v>27</v>
      </c>
      <c r="F493" s="372" t="s">
        <v>27</v>
      </c>
      <c r="G493" s="372" t="s">
        <v>27</v>
      </c>
      <c r="H493" s="372" t="s">
        <v>27</v>
      </c>
      <c r="I493" s="372" t="s">
        <v>27</v>
      </c>
      <c r="J493" s="375" t="s">
        <v>27</v>
      </c>
      <c r="K493" s="375" t="s">
        <v>27</v>
      </c>
      <c r="L493" s="372" t="s">
        <v>27</v>
      </c>
      <c r="M493" s="372" t="s">
        <v>27</v>
      </c>
      <c r="N493" s="372" t="s">
        <v>27</v>
      </c>
      <c r="O493" s="376" t="s">
        <v>27</v>
      </c>
      <c r="P493" s="376" t="s">
        <v>27</v>
      </c>
      <c r="Q493" s="377" t="s">
        <v>27</v>
      </c>
      <c r="R493" s="376" t="s">
        <v>27</v>
      </c>
      <c r="S493" s="372" t="s">
        <v>27</v>
      </c>
      <c r="T493" s="372" t="s">
        <v>27</v>
      </c>
      <c r="U493" s="372" t="s">
        <v>27</v>
      </c>
      <c r="V493" s="372" t="s">
        <v>27</v>
      </c>
      <c r="W493" s="372" t="s">
        <v>27</v>
      </c>
      <c r="X493" s="372" t="s">
        <v>27</v>
      </c>
      <c r="Y493" s="372" t="s">
        <v>27</v>
      </c>
      <c r="Z493" s="372" t="s">
        <v>27</v>
      </c>
      <c r="AA493" s="372" t="s">
        <v>27</v>
      </c>
      <c r="AB493" s="372" t="s">
        <v>27</v>
      </c>
      <c r="AC493" s="374" t="s">
        <v>27</v>
      </c>
      <c r="AD493" s="372" t="s">
        <v>27</v>
      </c>
      <c r="AE493" s="372" t="s">
        <v>27</v>
      </c>
      <c r="AF493" s="372" t="s">
        <v>27</v>
      </c>
      <c r="AG493" s="372" t="s">
        <v>27</v>
      </c>
      <c r="AH493" s="372" t="s">
        <v>27</v>
      </c>
      <c r="AI493" s="372" t="s">
        <v>27</v>
      </c>
      <c r="AJ493" s="372" t="s">
        <v>27</v>
      </c>
      <c r="AK493" s="372"/>
      <c r="AL493" s="372"/>
      <c r="AM493" s="372"/>
      <c r="AN493" s="372"/>
      <c r="AO493" s="475" t="s">
        <v>27</v>
      </c>
      <c r="AP493" s="154"/>
      <c r="AQ493" s="154"/>
      <c r="AR493" s="154"/>
      <c r="AS493" s="154"/>
      <c r="AT493" s="154"/>
      <c r="AU493" s="154"/>
      <c r="AV493" s="154"/>
      <c r="AW493" s="154"/>
      <c r="AX493" s="154"/>
      <c r="AY493" s="154"/>
      <c r="AZ493" s="154"/>
      <c r="BA493" s="154"/>
      <c r="BB493" s="154"/>
      <c r="BC493" s="154"/>
      <c r="BD493" s="154"/>
      <c r="BE493" s="154"/>
      <c r="BF493" s="154"/>
      <c r="BG493" s="154"/>
      <c r="BH493" s="154"/>
      <c r="BI493" s="154"/>
      <c r="BJ493" s="154"/>
      <c r="BK493" s="154"/>
      <c r="BL493" s="154"/>
      <c r="BM493" s="154"/>
      <c r="BN493" s="154"/>
      <c r="BO493" s="154"/>
      <c r="BP493" s="154"/>
      <c r="BQ493" s="154"/>
      <c r="BR493" s="154"/>
      <c r="BS493" s="154"/>
      <c r="BT493" s="154"/>
      <c r="BU493" s="154"/>
      <c r="BV493" s="154"/>
      <c r="BW493" s="154"/>
      <c r="BX493" s="154"/>
      <c r="BY493" s="154"/>
      <c r="BZ493" s="154"/>
      <c r="CA493" s="154"/>
      <c r="CB493" s="154"/>
      <c r="CC493" s="154"/>
      <c r="CD493" s="154"/>
      <c r="CE493" s="154"/>
      <c r="CF493" s="154"/>
      <c r="CG493" s="154"/>
      <c r="CH493" s="154"/>
      <c r="CI493" s="154"/>
      <c r="CJ493" s="154"/>
      <c r="CK493" s="154"/>
      <c r="CL493" s="154"/>
      <c r="CM493" s="154"/>
      <c r="CN493" s="154"/>
      <c r="CO493" s="154"/>
      <c r="CP493" s="154"/>
      <c r="CQ493" s="154"/>
      <c r="CR493" s="154"/>
      <c r="CS493" s="154"/>
      <c r="CT493" s="154"/>
      <c r="CU493" s="154"/>
      <c r="CV493" s="154"/>
      <c r="CW493" s="154"/>
      <c r="CX493" s="154"/>
      <c r="CY493" s="154"/>
      <c r="CZ493" s="154"/>
      <c r="DA493" s="154"/>
      <c r="DB493" s="154"/>
      <c r="DC493" s="154"/>
      <c r="DD493" s="154"/>
      <c r="DE493" s="154"/>
      <c r="DF493" s="154"/>
      <c r="DG493" s="154"/>
      <c r="DH493" s="154"/>
      <c r="DI493" s="154"/>
      <c r="DJ493" s="154"/>
      <c r="DK493" s="154"/>
      <c r="DL493" s="154"/>
      <c r="DM493" s="154"/>
      <c r="DN493" s="154"/>
    </row>
    <row r="494" spans="1:118" s="155" customFormat="1" ht="21.75">
      <c r="A494" s="150"/>
      <c r="B494" s="283"/>
      <c r="C494" s="196"/>
      <c r="D494" s="365"/>
      <c r="E494" s="366"/>
      <c r="F494" s="366"/>
      <c r="G494" s="366"/>
      <c r="H494" s="149"/>
      <c r="I494" s="149"/>
      <c r="J494" s="149"/>
      <c r="K494" s="149"/>
      <c r="L494" s="149"/>
      <c r="M494" s="149"/>
      <c r="N494" s="149"/>
      <c r="O494" s="343"/>
      <c r="P494" s="343"/>
      <c r="Q494" s="344"/>
      <c r="R494" s="343"/>
      <c r="S494" s="283"/>
      <c r="T494" s="283"/>
      <c r="U494" s="283"/>
      <c r="V494" s="283"/>
      <c r="W494" s="149"/>
      <c r="X494" s="149"/>
      <c r="Y494" s="149"/>
      <c r="Z494" s="149"/>
      <c r="AA494" s="283"/>
      <c r="AB494" s="149"/>
      <c r="AC494" s="283"/>
      <c r="AD494" s="149"/>
      <c r="AE494" s="149"/>
      <c r="AF494" s="149"/>
      <c r="AG494" s="149"/>
      <c r="AH494" s="283"/>
      <c r="AI494" s="149"/>
      <c r="AJ494" s="149"/>
      <c r="AK494" s="149"/>
      <c r="AL494" s="149"/>
      <c r="AM494" s="149"/>
      <c r="AN494" s="149"/>
      <c r="AO494" s="476"/>
      <c r="AP494" s="149"/>
      <c r="AQ494" s="149"/>
      <c r="AR494" s="149"/>
      <c r="AS494" s="149"/>
      <c r="AT494" s="149"/>
      <c r="AU494" s="149"/>
      <c r="AV494" s="149"/>
      <c r="AW494" s="149"/>
      <c r="AX494" s="150"/>
      <c r="AY494" s="151"/>
      <c r="AZ494" s="151"/>
      <c r="BA494" s="151"/>
      <c r="BB494" s="151"/>
      <c r="BC494" s="151"/>
      <c r="BD494" s="151"/>
      <c r="BE494" s="151"/>
      <c r="BF494" s="152"/>
      <c r="BG494" s="152"/>
      <c r="BH494" s="150"/>
      <c r="BI494" s="150"/>
      <c r="BJ494" s="153"/>
      <c r="BK494" s="150"/>
      <c r="BL494" s="154"/>
    </row>
    <row r="495" spans="1:118" s="155" customFormat="1" ht="21.75">
      <c r="A495" s="150"/>
      <c r="B495" s="283"/>
      <c r="C495" s="196"/>
      <c r="D495" s="365"/>
      <c r="E495" s="366"/>
      <c r="F495" s="366"/>
      <c r="G495" s="366"/>
      <c r="H495" s="149"/>
      <c r="I495" s="149"/>
      <c r="J495" s="149"/>
      <c r="K495" s="149"/>
      <c r="L495" s="149"/>
      <c r="M495" s="149"/>
      <c r="N495" s="149"/>
      <c r="O495" s="343"/>
      <c r="P495" s="343"/>
      <c r="Q495" s="344"/>
      <c r="R495" s="343"/>
      <c r="S495" s="283"/>
      <c r="T495" s="283"/>
      <c r="U495" s="283"/>
      <c r="V495" s="283"/>
      <c r="W495" s="149"/>
      <c r="X495" s="149"/>
      <c r="Y495" s="149"/>
      <c r="Z495" s="149"/>
      <c r="AA495" s="283"/>
      <c r="AB495" s="149"/>
      <c r="AC495" s="283"/>
      <c r="AD495" s="149"/>
      <c r="AE495" s="149"/>
      <c r="AF495" s="149"/>
      <c r="AG495" s="149"/>
      <c r="AH495" s="283"/>
      <c r="AI495" s="149"/>
      <c r="AJ495" s="149"/>
      <c r="AK495" s="149"/>
      <c r="AL495" s="149"/>
      <c r="AM495" s="149"/>
      <c r="AN495" s="149"/>
      <c r="AO495" s="476"/>
      <c r="AP495" s="149"/>
      <c r="AQ495" s="149"/>
      <c r="AR495" s="149"/>
      <c r="AS495" s="149"/>
      <c r="AT495" s="149"/>
      <c r="AU495" s="149"/>
      <c r="AV495" s="149"/>
      <c r="AW495" s="149"/>
      <c r="AX495" s="150"/>
      <c r="AY495" s="151"/>
      <c r="AZ495" s="151"/>
      <c r="BA495" s="151"/>
      <c r="BB495" s="151"/>
      <c r="BC495" s="151"/>
      <c r="BD495" s="151"/>
      <c r="BE495" s="151"/>
      <c r="BF495" s="152"/>
      <c r="BG495" s="152"/>
      <c r="BH495" s="150"/>
      <c r="BI495" s="150"/>
      <c r="BJ495" s="153"/>
      <c r="BK495" s="150"/>
      <c r="BL495" s="154"/>
    </row>
    <row r="496" spans="1:118" s="155" customFormat="1" ht="21.75">
      <c r="A496" s="150"/>
      <c r="B496" s="283"/>
      <c r="C496" s="196"/>
      <c r="D496" s="365"/>
      <c r="E496" s="366"/>
      <c r="F496" s="366"/>
      <c r="G496" s="366"/>
      <c r="H496" s="149"/>
      <c r="I496" s="149"/>
      <c r="J496" s="149"/>
      <c r="K496" s="149"/>
      <c r="L496" s="149"/>
      <c r="M496" s="149"/>
      <c r="N496" s="149"/>
      <c r="O496" s="343"/>
      <c r="P496" s="343"/>
      <c r="Q496" s="344"/>
      <c r="R496" s="343"/>
      <c r="S496" s="283"/>
      <c r="T496" s="283"/>
      <c r="U496" s="283"/>
      <c r="V496" s="283"/>
      <c r="W496" s="149"/>
      <c r="X496" s="149"/>
      <c r="Y496" s="149"/>
      <c r="Z496" s="149"/>
      <c r="AA496" s="283"/>
      <c r="AB496" s="149"/>
      <c r="AC496" s="283"/>
      <c r="AD496" s="149"/>
      <c r="AE496" s="149"/>
      <c r="AF496" s="149"/>
      <c r="AG496" s="149"/>
      <c r="AH496" s="283"/>
      <c r="AI496" s="149"/>
      <c r="AJ496" s="149"/>
      <c r="AK496" s="149"/>
      <c r="AL496" s="149"/>
      <c r="AM496" s="149"/>
      <c r="AN496" s="149"/>
      <c r="AO496" s="476"/>
      <c r="AP496" s="149"/>
      <c r="AQ496" s="149"/>
      <c r="AR496" s="149"/>
      <c r="AS496" s="149"/>
      <c r="AT496" s="149"/>
      <c r="AU496" s="149"/>
      <c r="AV496" s="149"/>
      <c r="AW496" s="149"/>
      <c r="AX496" s="150"/>
      <c r="AY496" s="151"/>
      <c r="AZ496" s="151"/>
      <c r="BA496" s="151"/>
      <c r="BB496" s="151"/>
      <c r="BC496" s="151"/>
      <c r="BD496" s="151"/>
      <c r="BE496" s="151"/>
      <c r="BF496" s="152"/>
      <c r="BG496" s="152"/>
      <c r="BH496" s="150"/>
      <c r="BI496" s="150"/>
      <c r="BJ496" s="153"/>
      <c r="BK496" s="150"/>
      <c r="BL496" s="154"/>
    </row>
    <row r="497" spans="1:64" s="155" customFormat="1" ht="21.75">
      <c r="A497" s="150"/>
      <c r="B497" s="283"/>
      <c r="C497" s="196"/>
      <c r="D497" s="365"/>
      <c r="E497" s="366"/>
      <c r="F497" s="366"/>
      <c r="G497" s="366"/>
      <c r="H497" s="149"/>
      <c r="I497" s="149"/>
      <c r="J497" s="149"/>
      <c r="K497" s="149"/>
      <c r="L497" s="149"/>
      <c r="M497" s="149"/>
      <c r="N497" s="149"/>
      <c r="O497" s="343"/>
      <c r="P497" s="343"/>
      <c r="Q497" s="344"/>
      <c r="R497" s="343"/>
      <c r="S497" s="283"/>
      <c r="T497" s="283"/>
      <c r="U497" s="283"/>
      <c r="V497" s="283"/>
      <c r="W497" s="149"/>
      <c r="X497" s="149"/>
      <c r="Y497" s="149"/>
      <c r="Z497" s="149"/>
      <c r="AA497" s="283"/>
      <c r="AB497" s="149"/>
      <c r="AC497" s="283"/>
      <c r="AD497" s="149"/>
      <c r="AE497" s="149"/>
      <c r="AF497" s="149"/>
      <c r="AG497" s="149"/>
      <c r="AH497" s="283"/>
      <c r="AI497" s="149"/>
      <c r="AJ497" s="149"/>
      <c r="AK497" s="149"/>
      <c r="AL497" s="149"/>
      <c r="AM497" s="149"/>
      <c r="AN497" s="149"/>
      <c r="AO497" s="476"/>
      <c r="AP497" s="149"/>
      <c r="AQ497" s="149"/>
      <c r="AR497" s="149"/>
      <c r="AS497" s="149"/>
      <c r="AT497" s="149"/>
      <c r="AU497" s="149"/>
      <c r="AV497" s="149"/>
      <c r="AW497" s="149"/>
      <c r="AX497" s="150"/>
      <c r="AY497" s="151"/>
      <c r="AZ497" s="151"/>
      <c r="BA497" s="151"/>
      <c r="BB497" s="151"/>
      <c r="BC497" s="151"/>
      <c r="BD497" s="151"/>
      <c r="BE497" s="151"/>
      <c r="BF497" s="152"/>
      <c r="BG497" s="152"/>
      <c r="BH497" s="150"/>
      <c r="BI497" s="150"/>
      <c r="BJ497" s="153"/>
      <c r="BK497" s="150"/>
      <c r="BL497" s="154"/>
    </row>
    <row r="498" spans="1:64" s="155" customFormat="1" ht="21.75">
      <c r="A498" s="150"/>
      <c r="B498" s="283"/>
      <c r="C498" s="196"/>
      <c r="D498" s="365"/>
      <c r="E498" s="366"/>
      <c r="F498" s="366"/>
      <c r="G498" s="366"/>
      <c r="H498" s="149"/>
      <c r="I498" s="149"/>
      <c r="J498" s="149"/>
      <c r="K498" s="149"/>
      <c r="L498" s="149"/>
      <c r="M498" s="149"/>
      <c r="N498" s="149"/>
      <c r="O498" s="343"/>
      <c r="P498" s="343"/>
      <c r="Q498" s="344"/>
      <c r="R498" s="343"/>
      <c r="S498" s="283"/>
      <c r="T498" s="283"/>
      <c r="U498" s="283"/>
      <c r="V498" s="283"/>
      <c r="W498" s="149"/>
      <c r="X498" s="149"/>
      <c r="Y498" s="149"/>
      <c r="Z498" s="149"/>
      <c r="AA498" s="283"/>
      <c r="AB498" s="149"/>
      <c r="AC498" s="283"/>
      <c r="AD498" s="149"/>
      <c r="AE498" s="149"/>
      <c r="AF498" s="149"/>
      <c r="AG498" s="149"/>
      <c r="AH498" s="283"/>
      <c r="AI498" s="149"/>
      <c r="AJ498" s="149"/>
      <c r="AK498" s="149"/>
      <c r="AL498" s="149"/>
      <c r="AM498" s="149"/>
      <c r="AN498" s="149"/>
      <c r="AO498" s="476"/>
      <c r="AP498" s="149"/>
      <c r="AQ498" s="149"/>
      <c r="AR498" s="149"/>
      <c r="AS498" s="149"/>
      <c r="AT498" s="149"/>
      <c r="AU498" s="149"/>
      <c r="AV498" s="149"/>
      <c r="AW498" s="149"/>
      <c r="AX498" s="150"/>
      <c r="AY498" s="151"/>
      <c r="AZ498" s="151"/>
      <c r="BA498" s="151"/>
      <c r="BB498" s="151"/>
      <c r="BC498" s="151"/>
      <c r="BD498" s="151"/>
      <c r="BE498" s="151"/>
      <c r="BF498" s="152"/>
      <c r="BG498" s="152"/>
      <c r="BH498" s="150"/>
      <c r="BI498" s="150"/>
      <c r="BJ498" s="153"/>
      <c r="BK498" s="150"/>
      <c r="BL498" s="154"/>
    </row>
    <row r="499" spans="1:64" s="155" customFormat="1" ht="21.75">
      <c r="A499" s="150"/>
      <c r="B499" s="283"/>
      <c r="C499" s="196"/>
      <c r="D499" s="365"/>
      <c r="E499" s="366"/>
      <c r="F499" s="366"/>
      <c r="G499" s="366"/>
      <c r="H499" s="149"/>
      <c r="I499" s="149"/>
      <c r="J499" s="149"/>
      <c r="K499" s="149"/>
      <c r="L499" s="149"/>
      <c r="M499" s="149"/>
      <c r="N499" s="149"/>
      <c r="O499" s="343"/>
      <c r="P499" s="343"/>
      <c r="Q499" s="344"/>
      <c r="R499" s="343"/>
      <c r="S499" s="283"/>
      <c r="T499" s="283"/>
      <c r="U499" s="283"/>
      <c r="V499" s="283"/>
      <c r="W499" s="149"/>
      <c r="X499" s="149"/>
      <c r="Y499" s="149"/>
      <c r="Z499" s="149"/>
      <c r="AA499" s="283"/>
      <c r="AB499" s="149"/>
      <c r="AC499" s="283"/>
      <c r="AD499" s="149"/>
      <c r="AE499" s="149"/>
      <c r="AF499" s="149"/>
      <c r="AG499" s="149"/>
      <c r="AH499" s="283"/>
      <c r="AI499" s="149"/>
      <c r="AJ499" s="149"/>
      <c r="AK499" s="149"/>
      <c r="AL499" s="149"/>
      <c r="AM499" s="149"/>
      <c r="AN499" s="149"/>
      <c r="AO499" s="476"/>
      <c r="AP499" s="149"/>
      <c r="AQ499" s="149"/>
      <c r="AR499" s="149"/>
      <c r="AS499" s="149"/>
      <c r="AT499" s="149"/>
      <c r="AU499" s="149"/>
      <c r="AV499" s="149"/>
      <c r="AW499" s="149"/>
      <c r="AX499" s="150"/>
      <c r="AY499" s="151"/>
      <c r="AZ499" s="151"/>
      <c r="BA499" s="151"/>
      <c r="BB499" s="151"/>
      <c r="BC499" s="151"/>
      <c r="BD499" s="151"/>
      <c r="BE499" s="151"/>
      <c r="BF499" s="152"/>
      <c r="BG499" s="152"/>
      <c r="BH499" s="150"/>
      <c r="BI499" s="150"/>
      <c r="BJ499" s="153"/>
      <c r="BK499" s="150"/>
      <c r="BL499" s="154"/>
    </row>
    <row r="500" spans="1:64" s="155" customFormat="1" ht="21.75">
      <c r="A500" s="150"/>
      <c r="B500" s="283"/>
      <c r="C500" s="196"/>
      <c r="D500" s="365"/>
      <c r="E500" s="366"/>
      <c r="F500" s="366"/>
      <c r="G500" s="366"/>
      <c r="H500" s="149"/>
      <c r="I500" s="149"/>
      <c r="J500" s="149"/>
      <c r="K500" s="149"/>
      <c r="L500" s="149"/>
      <c r="M500" s="149"/>
      <c r="N500" s="149"/>
      <c r="O500" s="343"/>
      <c r="P500" s="343"/>
      <c r="Q500" s="344"/>
      <c r="R500" s="343"/>
      <c r="S500" s="283"/>
      <c r="T500" s="283"/>
      <c r="U500" s="283"/>
      <c r="V500" s="283"/>
      <c r="W500" s="149"/>
      <c r="X500" s="149"/>
      <c r="Y500" s="149"/>
      <c r="Z500" s="149"/>
      <c r="AA500" s="283"/>
      <c r="AB500" s="149"/>
      <c r="AC500" s="283"/>
      <c r="AD500" s="149"/>
      <c r="AE500" s="149"/>
      <c r="AF500" s="149"/>
      <c r="AG500" s="149"/>
      <c r="AH500" s="283"/>
      <c r="AI500" s="149"/>
      <c r="AJ500" s="149"/>
      <c r="AK500" s="149"/>
      <c r="AL500" s="149"/>
      <c r="AM500" s="149"/>
      <c r="AN500" s="149"/>
      <c r="AO500" s="476"/>
      <c r="AP500" s="149"/>
      <c r="AQ500" s="149"/>
      <c r="AR500" s="149"/>
      <c r="AS500" s="149"/>
      <c r="AT500" s="149"/>
      <c r="AU500" s="149"/>
      <c r="AV500" s="149"/>
      <c r="AW500" s="149"/>
      <c r="AX500" s="150"/>
      <c r="AY500" s="151"/>
      <c r="AZ500" s="151"/>
      <c r="BA500" s="151"/>
      <c r="BB500" s="151"/>
      <c r="BC500" s="151"/>
      <c r="BD500" s="151"/>
      <c r="BE500" s="151"/>
      <c r="BF500" s="152"/>
      <c r="BG500" s="152"/>
      <c r="BH500" s="150"/>
      <c r="BI500" s="150"/>
      <c r="BJ500" s="153"/>
      <c r="BK500" s="150"/>
      <c r="BL500" s="154"/>
    </row>
    <row r="501" spans="1:64" s="155" customFormat="1" ht="21.75">
      <c r="A501" s="150"/>
      <c r="B501" s="283"/>
      <c r="C501" s="196"/>
      <c r="D501" s="365"/>
      <c r="E501" s="366"/>
      <c r="F501" s="366"/>
      <c r="G501" s="366"/>
      <c r="H501" s="149"/>
      <c r="I501" s="149"/>
      <c r="J501" s="149"/>
      <c r="K501" s="149"/>
      <c r="L501" s="149"/>
      <c r="M501" s="149"/>
      <c r="N501" s="149"/>
      <c r="O501" s="343"/>
      <c r="P501" s="343"/>
      <c r="Q501" s="344"/>
      <c r="R501" s="343"/>
      <c r="S501" s="283"/>
      <c r="T501" s="283"/>
      <c r="U501" s="283"/>
      <c r="V501" s="283"/>
      <c r="W501" s="149"/>
      <c r="X501" s="149"/>
      <c r="Y501" s="149"/>
      <c r="Z501" s="149"/>
      <c r="AA501" s="283"/>
      <c r="AB501" s="149"/>
      <c r="AC501" s="283"/>
      <c r="AD501" s="149"/>
      <c r="AE501" s="149"/>
      <c r="AF501" s="149"/>
      <c r="AG501" s="149"/>
      <c r="AH501" s="283"/>
      <c r="AI501" s="149"/>
      <c r="AJ501" s="149"/>
      <c r="AK501" s="149"/>
      <c r="AL501" s="149"/>
      <c r="AM501" s="149"/>
      <c r="AN501" s="149"/>
      <c r="AO501" s="476"/>
      <c r="AP501" s="149"/>
      <c r="AQ501" s="149"/>
      <c r="AR501" s="149"/>
      <c r="AS501" s="149"/>
      <c r="AT501" s="149"/>
      <c r="AU501" s="149"/>
      <c r="AV501" s="149"/>
      <c r="AW501" s="149"/>
      <c r="AX501" s="150"/>
      <c r="AY501" s="151"/>
      <c r="AZ501" s="151"/>
      <c r="BA501" s="151"/>
      <c r="BB501" s="151"/>
      <c r="BC501" s="151"/>
      <c r="BD501" s="151"/>
      <c r="BE501" s="151"/>
      <c r="BF501" s="152"/>
      <c r="BG501" s="152"/>
      <c r="BH501" s="150"/>
      <c r="BI501" s="150"/>
      <c r="BJ501" s="153"/>
      <c r="BK501" s="150"/>
      <c r="BL501" s="154"/>
    </row>
    <row r="502" spans="1:64" s="155" customFormat="1" ht="21.75">
      <c r="A502" s="150"/>
      <c r="B502" s="283"/>
      <c r="C502" s="196"/>
      <c r="D502" s="365"/>
      <c r="E502" s="366"/>
      <c r="F502" s="366"/>
      <c r="G502" s="366"/>
      <c r="H502" s="149"/>
      <c r="I502" s="149"/>
      <c r="J502" s="149"/>
      <c r="K502" s="149"/>
      <c r="L502" s="149"/>
      <c r="M502" s="149"/>
      <c r="N502" s="149"/>
      <c r="O502" s="343"/>
      <c r="P502" s="343"/>
      <c r="Q502" s="344"/>
      <c r="R502" s="343"/>
      <c r="S502" s="283"/>
      <c r="T502" s="283"/>
      <c r="U502" s="283"/>
      <c r="V502" s="283"/>
      <c r="W502" s="149"/>
      <c r="X502" s="149"/>
      <c r="Y502" s="149"/>
      <c r="Z502" s="149"/>
      <c r="AA502" s="283"/>
      <c r="AB502" s="149"/>
      <c r="AC502" s="283"/>
      <c r="AD502" s="149"/>
      <c r="AE502" s="149"/>
      <c r="AF502" s="149"/>
      <c r="AG502" s="149"/>
      <c r="AH502" s="283"/>
      <c r="AI502" s="149"/>
      <c r="AJ502" s="149"/>
      <c r="AK502" s="149"/>
      <c r="AL502" s="149"/>
      <c r="AM502" s="149"/>
      <c r="AN502" s="149"/>
      <c r="AO502" s="476"/>
      <c r="AP502" s="149"/>
      <c r="AQ502" s="149"/>
      <c r="AR502" s="149"/>
      <c r="AS502" s="149"/>
      <c r="AT502" s="149"/>
      <c r="AU502" s="149"/>
      <c r="AV502" s="149"/>
      <c r="AW502" s="149"/>
      <c r="AX502" s="150"/>
      <c r="AY502" s="151"/>
      <c r="AZ502" s="151"/>
      <c r="BA502" s="151"/>
      <c r="BB502" s="151"/>
      <c r="BC502" s="151"/>
      <c r="BD502" s="151"/>
      <c r="BE502" s="151"/>
      <c r="BF502" s="152"/>
      <c r="BG502" s="152"/>
      <c r="BH502" s="150"/>
      <c r="BI502" s="150"/>
      <c r="BJ502" s="153"/>
      <c r="BK502" s="150"/>
      <c r="BL502" s="154"/>
    </row>
    <row r="503" spans="1:64" s="155" customFormat="1" ht="21.75">
      <c r="A503" s="150"/>
      <c r="B503" s="283"/>
      <c r="C503" s="196"/>
      <c r="D503" s="365"/>
      <c r="E503" s="366"/>
      <c r="F503" s="366"/>
      <c r="G503" s="366"/>
      <c r="H503" s="149"/>
      <c r="I503" s="149"/>
      <c r="J503" s="149"/>
      <c r="K503" s="149"/>
      <c r="L503" s="149"/>
      <c r="M503" s="149"/>
      <c r="N503" s="149"/>
      <c r="O503" s="343"/>
      <c r="P503" s="343"/>
      <c r="Q503" s="344"/>
      <c r="R503" s="343"/>
      <c r="S503" s="283"/>
      <c r="T503" s="283"/>
      <c r="U503" s="283"/>
      <c r="V503" s="283"/>
      <c r="W503" s="149"/>
      <c r="X503" s="149"/>
      <c r="Y503" s="149"/>
      <c r="Z503" s="149"/>
      <c r="AA503" s="283"/>
      <c r="AB503" s="149"/>
      <c r="AC503" s="283"/>
      <c r="AD503" s="149"/>
      <c r="AE503" s="149"/>
      <c r="AF503" s="149"/>
      <c r="AG503" s="149"/>
      <c r="AH503" s="283"/>
      <c r="AI503" s="149"/>
      <c r="AJ503" s="149"/>
      <c r="AK503" s="149"/>
      <c r="AL503" s="149"/>
      <c r="AM503" s="149"/>
      <c r="AN503" s="149"/>
      <c r="AO503" s="476"/>
      <c r="AP503" s="149"/>
      <c r="AQ503" s="149"/>
      <c r="AR503" s="149"/>
      <c r="AS503" s="149"/>
      <c r="AT503" s="149"/>
      <c r="AU503" s="149"/>
      <c r="AV503" s="149"/>
      <c r="AW503" s="149"/>
      <c r="AX503" s="150"/>
      <c r="AY503" s="151"/>
      <c r="AZ503" s="151"/>
      <c r="BA503" s="151"/>
      <c r="BB503" s="151"/>
      <c r="BC503" s="151"/>
      <c r="BD503" s="151"/>
      <c r="BE503" s="151"/>
      <c r="BF503" s="152"/>
      <c r="BG503" s="152"/>
      <c r="BH503" s="150"/>
      <c r="BI503" s="150"/>
      <c r="BJ503" s="153"/>
      <c r="BK503" s="150"/>
      <c r="BL503" s="154"/>
    </row>
    <row r="504" spans="1:64" s="155" customFormat="1" ht="21.75">
      <c r="A504" s="150"/>
      <c r="B504" s="283"/>
      <c r="C504" s="196"/>
      <c r="D504" s="365"/>
      <c r="E504" s="366"/>
      <c r="F504" s="366"/>
      <c r="G504" s="366"/>
      <c r="H504" s="149"/>
      <c r="I504" s="149"/>
      <c r="J504" s="149"/>
      <c r="K504" s="149"/>
      <c r="L504" s="149"/>
      <c r="M504" s="149"/>
      <c r="N504" s="149"/>
      <c r="O504" s="343"/>
      <c r="P504" s="343"/>
      <c r="Q504" s="344"/>
      <c r="R504" s="343"/>
      <c r="S504" s="283"/>
      <c r="T504" s="283"/>
      <c r="U504" s="283"/>
      <c r="V504" s="283"/>
      <c r="W504" s="149"/>
      <c r="X504" s="149"/>
      <c r="Y504" s="149"/>
      <c r="Z504" s="149"/>
      <c r="AA504" s="283"/>
      <c r="AB504" s="149"/>
      <c r="AC504" s="283"/>
      <c r="AD504" s="149"/>
      <c r="AE504" s="149"/>
      <c r="AF504" s="149"/>
      <c r="AG504" s="149"/>
      <c r="AH504" s="283"/>
      <c r="AI504" s="149"/>
      <c r="AJ504" s="149"/>
      <c r="AK504" s="149"/>
      <c r="AL504" s="149"/>
      <c r="AM504" s="149"/>
      <c r="AN504" s="149"/>
      <c r="AO504" s="476"/>
      <c r="AP504" s="149"/>
      <c r="AQ504" s="149"/>
      <c r="AR504" s="149"/>
      <c r="AS504" s="149"/>
      <c r="AT504" s="149"/>
      <c r="AU504" s="149"/>
      <c r="AV504" s="149"/>
      <c r="AW504" s="149"/>
      <c r="AX504" s="150"/>
      <c r="AY504" s="151"/>
      <c r="AZ504" s="151"/>
      <c r="BA504" s="151"/>
      <c r="BB504" s="151"/>
      <c r="BC504" s="151"/>
      <c r="BD504" s="151"/>
      <c r="BE504" s="151"/>
      <c r="BF504" s="152"/>
      <c r="BG504" s="152"/>
      <c r="BH504" s="150"/>
      <c r="BI504" s="150"/>
      <c r="BJ504" s="153"/>
      <c r="BK504" s="150"/>
      <c r="BL504" s="154"/>
    </row>
    <row r="505" spans="1:64" s="155" customFormat="1" ht="21.75">
      <c r="A505" s="150"/>
      <c r="B505" s="283"/>
      <c r="C505" s="196"/>
      <c r="D505" s="365"/>
      <c r="E505" s="366"/>
      <c r="F505" s="366"/>
      <c r="G505" s="366"/>
      <c r="H505" s="149"/>
      <c r="I505" s="149"/>
      <c r="J505" s="149"/>
      <c r="K505" s="149"/>
      <c r="L505" s="149"/>
      <c r="M505" s="149"/>
      <c r="N505" s="149"/>
      <c r="O505" s="343"/>
      <c r="P505" s="343"/>
      <c r="Q505" s="344"/>
      <c r="R505" s="343"/>
      <c r="S505" s="283"/>
      <c r="T505" s="283"/>
      <c r="U505" s="283"/>
      <c r="V505" s="283"/>
      <c r="W505" s="149"/>
      <c r="X505" s="149"/>
      <c r="Y505" s="149"/>
      <c r="Z505" s="149"/>
      <c r="AA505" s="283"/>
      <c r="AB505" s="149"/>
      <c r="AC505" s="283"/>
      <c r="AD505" s="149"/>
      <c r="AE505" s="149"/>
      <c r="AF505" s="149"/>
      <c r="AG505" s="149"/>
      <c r="AH505" s="283"/>
      <c r="AI505" s="149"/>
      <c r="AJ505" s="149"/>
      <c r="AK505" s="149"/>
      <c r="AL505" s="149"/>
      <c r="AM505" s="149"/>
      <c r="AN505" s="149"/>
      <c r="AO505" s="476"/>
      <c r="AP505" s="149"/>
      <c r="AQ505" s="149"/>
      <c r="AR505" s="149"/>
      <c r="AS505" s="149"/>
      <c r="AT505" s="149"/>
      <c r="AU505" s="149"/>
      <c r="AV505" s="149"/>
      <c r="AW505" s="149"/>
      <c r="AX505" s="150"/>
      <c r="AY505" s="151"/>
      <c r="AZ505" s="151"/>
      <c r="BA505" s="151"/>
      <c r="BB505" s="151"/>
      <c r="BC505" s="151"/>
      <c r="BD505" s="151"/>
      <c r="BE505" s="151"/>
      <c r="BF505" s="152"/>
      <c r="BG505" s="152"/>
      <c r="BH505" s="150"/>
      <c r="BI505" s="150"/>
      <c r="BJ505" s="153"/>
      <c r="BK505" s="150"/>
      <c r="BL505" s="154"/>
    </row>
    <row r="506" spans="1:64" s="155" customFormat="1" ht="21.75">
      <c r="A506" s="150"/>
      <c r="B506" s="283"/>
      <c r="C506" s="196"/>
      <c r="D506" s="365"/>
      <c r="E506" s="366"/>
      <c r="F506" s="366"/>
      <c r="G506" s="366"/>
      <c r="H506" s="149"/>
      <c r="I506" s="149"/>
      <c r="J506" s="149"/>
      <c r="K506" s="149"/>
      <c r="L506" s="149"/>
      <c r="M506" s="149"/>
      <c r="N506" s="149"/>
      <c r="O506" s="343"/>
      <c r="P506" s="343"/>
      <c r="Q506" s="344"/>
      <c r="R506" s="343"/>
      <c r="S506" s="283"/>
      <c r="T506" s="283"/>
      <c r="U506" s="283"/>
      <c r="V506" s="283"/>
      <c r="W506" s="149"/>
      <c r="X506" s="149"/>
      <c r="Y506" s="149"/>
      <c r="Z506" s="149"/>
      <c r="AA506" s="283"/>
      <c r="AB506" s="149"/>
      <c r="AC506" s="283"/>
      <c r="AD506" s="149"/>
      <c r="AE506" s="149"/>
      <c r="AF506" s="149"/>
      <c r="AG506" s="149"/>
      <c r="AH506" s="283"/>
      <c r="AI506" s="149"/>
      <c r="AJ506" s="149"/>
      <c r="AK506" s="149"/>
      <c r="AL506" s="149"/>
      <c r="AM506" s="149"/>
      <c r="AN506" s="149"/>
      <c r="AO506" s="476"/>
      <c r="AP506" s="149"/>
      <c r="AQ506" s="149"/>
      <c r="AR506" s="149"/>
      <c r="AS506" s="149"/>
      <c r="AT506" s="149"/>
      <c r="AU506" s="149"/>
      <c r="AV506" s="149"/>
      <c r="AW506" s="149"/>
      <c r="AX506" s="150"/>
      <c r="AY506" s="151"/>
      <c r="AZ506" s="151"/>
      <c r="BA506" s="151"/>
      <c r="BB506" s="151"/>
      <c r="BC506" s="151"/>
      <c r="BD506" s="151"/>
      <c r="BE506" s="151"/>
      <c r="BF506" s="152"/>
      <c r="BG506" s="152"/>
      <c r="BH506" s="150"/>
      <c r="BI506" s="150"/>
      <c r="BJ506" s="153"/>
      <c r="BK506" s="150"/>
      <c r="BL506" s="154"/>
    </row>
    <row r="507" spans="1:64" s="155" customFormat="1" ht="21.75">
      <c r="A507" s="150"/>
      <c r="B507" s="283"/>
      <c r="C507" s="196"/>
      <c r="D507" s="365"/>
      <c r="E507" s="366"/>
      <c r="F507" s="366"/>
      <c r="G507" s="366"/>
      <c r="H507" s="149"/>
      <c r="I507" s="149"/>
      <c r="J507" s="149"/>
      <c r="K507" s="149"/>
      <c r="L507" s="149"/>
      <c r="M507" s="149"/>
      <c r="N507" s="149"/>
      <c r="O507" s="343"/>
      <c r="P507" s="343"/>
      <c r="Q507" s="344"/>
      <c r="R507" s="343"/>
      <c r="S507" s="283"/>
      <c r="T507" s="283"/>
      <c r="U507" s="283"/>
      <c r="V507" s="283"/>
      <c r="W507" s="149"/>
      <c r="X507" s="149"/>
      <c r="Y507" s="149"/>
      <c r="Z507" s="149"/>
      <c r="AA507" s="283"/>
      <c r="AB507" s="149"/>
      <c r="AC507" s="283"/>
      <c r="AD507" s="149"/>
      <c r="AE507" s="149"/>
      <c r="AF507" s="149"/>
      <c r="AG507" s="149"/>
      <c r="AH507" s="283"/>
      <c r="AI507" s="149"/>
      <c r="AJ507" s="149"/>
      <c r="AK507" s="149"/>
      <c r="AL507" s="149"/>
      <c r="AM507" s="149"/>
      <c r="AN507" s="149"/>
      <c r="AO507" s="476"/>
      <c r="AP507" s="149"/>
      <c r="AQ507" s="149"/>
      <c r="AR507" s="149"/>
      <c r="AS507" s="149"/>
      <c r="AT507" s="149"/>
      <c r="AU507" s="149"/>
      <c r="AV507" s="149"/>
      <c r="AW507" s="149"/>
      <c r="AX507" s="150"/>
      <c r="AY507" s="151"/>
      <c r="AZ507" s="151"/>
      <c r="BA507" s="151"/>
      <c r="BB507" s="151"/>
      <c r="BC507" s="151"/>
      <c r="BD507" s="151"/>
      <c r="BE507" s="151"/>
      <c r="BF507" s="152"/>
      <c r="BG507" s="152"/>
      <c r="BH507" s="150"/>
      <c r="BI507" s="150"/>
      <c r="BJ507" s="153"/>
      <c r="BK507" s="150"/>
      <c r="BL507" s="154"/>
    </row>
    <row r="508" spans="1:64" s="155" customFormat="1" ht="21.75">
      <c r="A508" s="150"/>
      <c r="B508" s="283"/>
      <c r="C508" s="196"/>
      <c r="D508" s="365"/>
      <c r="E508" s="366"/>
      <c r="F508" s="366"/>
      <c r="G508" s="366"/>
      <c r="H508" s="149"/>
      <c r="I508" s="149"/>
      <c r="J508" s="149"/>
      <c r="K508" s="149"/>
      <c r="L508" s="149"/>
      <c r="M508" s="149"/>
      <c r="N508" s="149"/>
      <c r="O508" s="343"/>
      <c r="P508" s="343"/>
      <c r="Q508" s="344"/>
      <c r="R508" s="343"/>
      <c r="S508" s="283"/>
      <c r="T508" s="283"/>
      <c r="U508" s="283"/>
      <c r="V508" s="283"/>
      <c r="W508" s="149"/>
      <c r="X508" s="149"/>
      <c r="Y508" s="149"/>
      <c r="Z508" s="149"/>
      <c r="AA508" s="283"/>
      <c r="AB508" s="149"/>
      <c r="AC508" s="283"/>
      <c r="AD508" s="149"/>
      <c r="AE508" s="149"/>
      <c r="AF508" s="149"/>
      <c r="AG508" s="149"/>
      <c r="AH508" s="283"/>
      <c r="AI508" s="149"/>
      <c r="AJ508" s="149"/>
      <c r="AK508" s="149"/>
      <c r="AL508" s="149"/>
      <c r="AM508" s="149"/>
      <c r="AN508" s="149"/>
      <c r="AO508" s="476"/>
      <c r="AP508" s="149"/>
      <c r="AQ508" s="149"/>
      <c r="AR508" s="149"/>
      <c r="AS508" s="149"/>
      <c r="AT508" s="149"/>
      <c r="AU508" s="149"/>
      <c r="AV508" s="149"/>
      <c r="AW508" s="149"/>
      <c r="AX508" s="150"/>
      <c r="AY508" s="151"/>
      <c r="AZ508" s="151"/>
      <c r="BA508" s="151"/>
      <c r="BB508" s="151"/>
      <c r="BC508" s="151"/>
      <c r="BD508" s="151"/>
      <c r="BE508" s="151"/>
      <c r="BF508" s="152"/>
      <c r="BG508" s="152"/>
      <c r="BH508" s="150"/>
      <c r="BI508" s="150"/>
      <c r="BJ508" s="153"/>
      <c r="BK508" s="150"/>
      <c r="BL508" s="154"/>
    </row>
    <row r="509" spans="1:64" s="155" customFormat="1" ht="21.75">
      <c r="A509" s="150"/>
      <c r="B509" s="283"/>
      <c r="C509" s="196"/>
      <c r="D509" s="365"/>
      <c r="E509" s="366"/>
      <c r="F509" s="366"/>
      <c r="G509" s="366"/>
      <c r="H509" s="149"/>
      <c r="I509" s="149"/>
      <c r="J509" s="149"/>
      <c r="K509" s="149"/>
      <c r="L509" s="149"/>
      <c r="M509" s="149"/>
      <c r="N509" s="149"/>
      <c r="O509" s="343"/>
      <c r="P509" s="343"/>
      <c r="Q509" s="344"/>
      <c r="R509" s="343"/>
      <c r="S509" s="283"/>
      <c r="T509" s="283"/>
      <c r="U509" s="283"/>
      <c r="V509" s="283"/>
      <c r="W509" s="149"/>
      <c r="X509" s="149"/>
      <c r="Y509" s="149"/>
      <c r="Z509" s="149"/>
      <c r="AA509" s="283"/>
      <c r="AB509" s="149"/>
      <c r="AC509" s="283"/>
      <c r="AD509" s="149"/>
      <c r="AE509" s="149"/>
      <c r="AF509" s="149"/>
      <c r="AG509" s="149"/>
      <c r="AH509" s="283"/>
      <c r="AI509" s="149"/>
      <c r="AJ509" s="149"/>
      <c r="AK509" s="149"/>
      <c r="AL509" s="149"/>
      <c r="AM509" s="149"/>
      <c r="AN509" s="149"/>
      <c r="AO509" s="476"/>
      <c r="AP509" s="149"/>
      <c r="AQ509" s="149"/>
      <c r="AR509" s="149"/>
      <c r="AS509" s="149"/>
      <c r="AT509" s="149"/>
      <c r="AU509" s="149"/>
      <c r="AV509" s="149"/>
      <c r="AW509" s="149"/>
      <c r="AX509" s="150"/>
      <c r="AY509" s="151"/>
      <c r="AZ509" s="151"/>
      <c r="BA509" s="151"/>
      <c r="BB509" s="151"/>
      <c r="BC509" s="151"/>
      <c r="BD509" s="151"/>
      <c r="BE509" s="151"/>
      <c r="BF509" s="152"/>
      <c r="BG509" s="152"/>
      <c r="BH509" s="150"/>
      <c r="BI509" s="150"/>
      <c r="BJ509" s="153"/>
      <c r="BK509" s="150"/>
      <c r="BL509" s="154"/>
    </row>
    <row r="510" spans="1:64" s="155" customFormat="1" ht="21.75">
      <c r="A510" s="150"/>
      <c r="B510" s="283"/>
      <c r="C510" s="196"/>
      <c r="D510" s="365"/>
      <c r="E510" s="366"/>
      <c r="F510" s="366"/>
      <c r="G510" s="366"/>
      <c r="H510" s="149"/>
      <c r="I510" s="149"/>
      <c r="J510" s="149"/>
      <c r="K510" s="149"/>
      <c r="L510" s="149"/>
      <c r="M510" s="149"/>
      <c r="N510" s="149"/>
      <c r="O510" s="343"/>
      <c r="P510" s="343"/>
      <c r="Q510" s="344"/>
      <c r="R510" s="343"/>
      <c r="S510" s="283"/>
      <c r="T510" s="283"/>
      <c r="U510" s="283"/>
      <c r="V510" s="283"/>
      <c r="W510" s="149"/>
      <c r="X510" s="149"/>
      <c r="Y510" s="149"/>
      <c r="Z510" s="149"/>
      <c r="AA510" s="283"/>
      <c r="AB510" s="149"/>
      <c r="AC510" s="283"/>
      <c r="AD510" s="149"/>
      <c r="AE510" s="149"/>
      <c r="AF510" s="149"/>
      <c r="AG510" s="149"/>
      <c r="AH510" s="283"/>
      <c r="AI510" s="149"/>
      <c r="AJ510" s="149"/>
      <c r="AK510" s="149"/>
      <c r="AL510" s="149"/>
      <c r="AM510" s="149"/>
      <c r="AN510" s="149"/>
      <c r="AO510" s="476"/>
      <c r="AP510" s="149"/>
      <c r="AQ510" s="149"/>
      <c r="AR510" s="149"/>
      <c r="AS510" s="149"/>
      <c r="AT510" s="149"/>
      <c r="AU510" s="149"/>
      <c r="AV510" s="149"/>
      <c r="AW510" s="149"/>
      <c r="AX510" s="150"/>
      <c r="AY510" s="151"/>
      <c r="AZ510" s="151"/>
      <c r="BA510" s="151"/>
      <c r="BB510" s="151"/>
      <c r="BC510" s="151"/>
      <c r="BD510" s="151"/>
      <c r="BE510" s="151"/>
      <c r="BF510" s="152"/>
      <c r="BG510" s="152"/>
      <c r="BH510" s="150"/>
      <c r="BI510" s="150"/>
      <c r="BJ510" s="153"/>
      <c r="BK510" s="150"/>
      <c r="BL510" s="154"/>
    </row>
    <row r="511" spans="1:64" s="155" customFormat="1" ht="21.75">
      <c r="A511" s="150"/>
      <c r="B511" s="283"/>
      <c r="C511" s="196"/>
      <c r="D511" s="365"/>
      <c r="E511" s="366"/>
      <c r="F511" s="366"/>
      <c r="G511" s="366"/>
      <c r="H511" s="149"/>
      <c r="I511" s="149"/>
      <c r="J511" s="149"/>
      <c r="K511" s="149"/>
      <c r="L511" s="149"/>
      <c r="M511" s="149"/>
      <c r="N511" s="149"/>
      <c r="O511" s="343"/>
      <c r="P511" s="343"/>
      <c r="Q511" s="344"/>
      <c r="R511" s="343"/>
      <c r="S511" s="283"/>
      <c r="T511" s="283"/>
      <c r="U511" s="283"/>
      <c r="V511" s="283"/>
      <c r="W511" s="149"/>
      <c r="X511" s="149"/>
      <c r="Y511" s="149"/>
      <c r="Z511" s="149"/>
      <c r="AA511" s="283"/>
      <c r="AB511" s="149"/>
      <c r="AC511" s="283"/>
      <c r="AD511" s="149"/>
      <c r="AE511" s="149"/>
      <c r="AF511" s="149"/>
      <c r="AG511" s="149"/>
      <c r="AH511" s="283"/>
      <c r="AI511" s="149"/>
      <c r="AJ511" s="149"/>
      <c r="AK511" s="149"/>
      <c r="AL511" s="149"/>
      <c r="AM511" s="149"/>
      <c r="AN511" s="149"/>
      <c r="AO511" s="476"/>
      <c r="AP511" s="149"/>
      <c r="AQ511" s="149"/>
      <c r="AR511" s="149"/>
      <c r="AS511" s="149"/>
      <c r="AT511" s="149"/>
      <c r="AU511" s="149"/>
      <c r="AV511" s="149"/>
      <c r="AW511" s="149"/>
      <c r="AX511" s="150"/>
      <c r="AY511" s="151"/>
      <c r="AZ511" s="151"/>
      <c r="BA511" s="151"/>
      <c r="BB511" s="151"/>
      <c r="BC511" s="151"/>
      <c r="BD511" s="151"/>
      <c r="BE511" s="151"/>
      <c r="BF511" s="152"/>
      <c r="BG511" s="152"/>
      <c r="BH511" s="150"/>
      <c r="BI511" s="150"/>
      <c r="BJ511" s="153"/>
      <c r="BK511" s="150"/>
      <c r="BL511" s="154"/>
    </row>
    <row r="512" spans="1:64" s="155" customFormat="1" ht="21.75">
      <c r="A512" s="150"/>
      <c r="B512" s="283"/>
      <c r="C512" s="196"/>
      <c r="D512" s="365"/>
      <c r="E512" s="366"/>
      <c r="F512" s="366"/>
      <c r="G512" s="366"/>
      <c r="H512" s="149"/>
      <c r="I512" s="149"/>
      <c r="J512" s="149"/>
      <c r="K512" s="149"/>
      <c r="L512" s="149"/>
      <c r="M512" s="149"/>
      <c r="N512" s="149"/>
      <c r="O512" s="343"/>
      <c r="P512" s="343"/>
      <c r="Q512" s="344"/>
      <c r="R512" s="343"/>
      <c r="S512" s="283"/>
      <c r="T512" s="283"/>
      <c r="U512" s="283"/>
      <c r="V512" s="283"/>
      <c r="W512" s="149"/>
      <c r="X512" s="149"/>
      <c r="Y512" s="149"/>
      <c r="Z512" s="149"/>
      <c r="AA512" s="283"/>
      <c r="AB512" s="149"/>
      <c r="AC512" s="283"/>
      <c r="AD512" s="149"/>
      <c r="AE512" s="149"/>
      <c r="AF512" s="149"/>
      <c r="AG512" s="149"/>
      <c r="AH512" s="283"/>
      <c r="AI512" s="149"/>
      <c r="AJ512" s="149"/>
      <c r="AK512" s="149"/>
      <c r="AL512" s="149"/>
      <c r="AM512" s="149"/>
      <c r="AN512" s="149"/>
      <c r="AO512" s="476"/>
      <c r="AP512" s="149"/>
      <c r="AQ512" s="149"/>
      <c r="AR512" s="149"/>
      <c r="AS512" s="149"/>
      <c r="AT512" s="149"/>
      <c r="AU512" s="149"/>
      <c r="AV512" s="149"/>
      <c r="AW512" s="149"/>
      <c r="AX512" s="150"/>
      <c r="AY512" s="151"/>
      <c r="AZ512" s="151"/>
      <c r="BA512" s="151"/>
      <c r="BB512" s="151"/>
      <c r="BC512" s="151"/>
      <c r="BD512" s="151"/>
      <c r="BE512" s="151"/>
      <c r="BF512" s="152"/>
      <c r="BG512" s="152"/>
      <c r="BH512" s="150"/>
      <c r="BI512" s="150"/>
      <c r="BJ512" s="153"/>
      <c r="BK512" s="150"/>
      <c r="BL512" s="154"/>
    </row>
    <row r="513" spans="1:64" s="155" customFormat="1" ht="21.75">
      <c r="A513" s="150"/>
      <c r="B513" s="283"/>
      <c r="C513" s="196"/>
      <c r="D513" s="365"/>
      <c r="E513" s="366"/>
      <c r="F513" s="366"/>
      <c r="G513" s="366"/>
      <c r="H513" s="149"/>
      <c r="I513" s="149"/>
      <c r="J513" s="149"/>
      <c r="K513" s="149"/>
      <c r="L513" s="149"/>
      <c r="M513" s="149"/>
      <c r="N513" s="149"/>
      <c r="O513" s="343"/>
      <c r="P513" s="343"/>
      <c r="Q513" s="344"/>
      <c r="R513" s="343"/>
      <c r="S513" s="283"/>
      <c r="T513" s="283"/>
      <c r="U513" s="283"/>
      <c r="V513" s="283"/>
      <c r="W513" s="149"/>
      <c r="X513" s="149"/>
      <c r="Y513" s="149"/>
      <c r="Z513" s="149"/>
      <c r="AA513" s="283"/>
      <c r="AB513" s="149"/>
      <c r="AC513" s="283"/>
      <c r="AD513" s="149"/>
      <c r="AE513" s="149"/>
      <c r="AF513" s="149"/>
      <c r="AG513" s="149"/>
      <c r="AH513" s="283"/>
      <c r="AI513" s="149"/>
      <c r="AJ513" s="149"/>
      <c r="AK513" s="149"/>
      <c r="AL513" s="149"/>
      <c r="AM513" s="149"/>
      <c r="AN513" s="149"/>
      <c r="AO513" s="476"/>
      <c r="AP513" s="149"/>
      <c r="AQ513" s="149"/>
      <c r="AR513" s="149"/>
      <c r="AS513" s="149"/>
      <c r="AT513" s="149"/>
      <c r="AU513" s="149"/>
      <c r="AV513" s="149"/>
      <c r="AW513" s="149"/>
      <c r="AX513" s="150"/>
      <c r="AY513" s="151"/>
      <c r="AZ513" s="151"/>
      <c r="BA513" s="151"/>
      <c r="BB513" s="151"/>
      <c r="BC513" s="151"/>
      <c r="BD513" s="151"/>
      <c r="BE513" s="151"/>
      <c r="BF513" s="152"/>
      <c r="BG513" s="152"/>
      <c r="BH513" s="150"/>
      <c r="BI513" s="150"/>
      <c r="BJ513" s="153"/>
      <c r="BK513" s="150"/>
      <c r="BL513" s="154"/>
    </row>
    <row r="514" spans="1:64" s="155" customFormat="1" ht="21.75">
      <c r="A514" s="150"/>
      <c r="B514" s="283"/>
      <c r="C514" s="196"/>
      <c r="D514" s="365"/>
      <c r="E514" s="366"/>
      <c r="F514" s="366"/>
      <c r="G514" s="366"/>
      <c r="H514" s="149"/>
      <c r="I514" s="149"/>
      <c r="J514" s="149"/>
      <c r="K514" s="149"/>
      <c r="L514" s="149"/>
      <c r="M514" s="149"/>
      <c r="N514" s="149"/>
      <c r="O514" s="343"/>
      <c r="P514" s="343"/>
      <c r="Q514" s="344"/>
      <c r="R514" s="343"/>
      <c r="S514" s="283"/>
      <c r="T514" s="283"/>
      <c r="U514" s="283"/>
      <c r="V514" s="283"/>
      <c r="W514" s="149"/>
      <c r="X514" s="149"/>
      <c r="Y514" s="149"/>
      <c r="Z514" s="149"/>
      <c r="AA514" s="283"/>
      <c r="AB514" s="149"/>
      <c r="AC514" s="283"/>
      <c r="AD514" s="149"/>
      <c r="AE514" s="149"/>
      <c r="AF514" s="149"/>
      <c r="AG514" s="149"/>
      <c r="AH514" s="283"/>
      <c r="AI514" s="149"/>
      <c r="AJ514" s="149"/>
      <c r="AK514" s="149"/>
      <c r="AL514" s="149"/>
      <c r="AM514" s="149"/>
      <c r="AN514" s="149"/>
      <c r="AO514" s="476"/>
      <c r="AP514" s="149"/>
      <c r="AQ514" s="149"/>
      <c r="AR514" s="149"/>
      <c r="AS514" s="149"/>
      <c r="AT514" s="149"/>
      <c r="AU514" s="149"/>
      <c r="AV514" s="149"/>
      <c r="AW514" s="149"/>
      <c r="AX514" s="150"/>
      <c r="AY514" s="151"/>
      <c r="AZ514" s="151"/>
      <c r="BA514" s="151"/>
      <c r="BB514" s="151"/>
      <c r="BC514" s="151"/>
      <c r="BD514" s="151"/>
      <c r="BE514" s="151"/>
      <c r="BF514" s="152"/>
      <c r="BG514" s="152"/>
      <c r="BH514" s="150"/>
      <c r="BI514" s="150"/>
      <c r="BJ514" s="153"/>
      <c r="BK514" s="150"/>
      <c r="BL514" s="154"/>
    </row>
    <row r="515" spans="1:64" s="155" customFormat="1" ht="21.75">
      <c r="A515" s="150"/>
      <c r="B515" s="283"/>
      <c r="C515" s="196"/>
      <c r="D515" s="365"/>
      <c r="E515" s="366"/>
      <c r="F515" s="366"/>
      <c r="G515" s="366"/>
      <c r="H515" s="149"/>
      <c r="I515" s="149"/>
      <c r="J515" s="149"/>
      <c r="K515" s="149"/>
      <c r="L515" s="149"/>
      <c r="M515" s="149"/>
      <c r="N515" s="149"/>
      <c r="O515" s="343"/>
      <c r="P515" s="343"/>
      <c r="Q515" s="344"/>
      <c r="R515" s="343"/>
      <c r="S515" s="283"/>
      <c r="T515" s="283"/>
      <c r="U515" s="283"/>
      <c r="V515" s="283"/>
      <c r="W515" s="149"/>
      <c r="X515" s="149"/>
      <c r="Y515" s="149"/>
      <c r="Z515" s="149"/>
      <c r="AA515" s="283"/>
      <c r="AB515" s="149"/>
      <c r="AC515" s="283"/>
      <c r="AD515" s="149"/>
      <c r="AE515" s="149"/>
      <c r="AF515" s="149"/>
      <c r="AG515" s="149"/>
      <c r="AH515" s="283"/>
      <c r="AI515" s="149"/>
      <c r="AJ515" s="149"/>
      <c r="AK515" s="149"/>
      <c r="AL515" s="149"/>
      <c r="AM515" s="149"/>
      <c r="AN515" s="149"/>
      <c r="AO515" s="476"/>
      <c r="AP515" s="149"/>
      <c r="AQ515" s="149"/>
      <c r="AR515" s="149"/>
      <c r="AS515" s="149"/>
      <c r="AT515" s="149"/>
      <c r="AU515" s="149"/>
      <c r="AV515" s="149"/>
      <c r="AW515" s="149"/>
      <c r="AX515" s="150"/>
      <c r="AY515" s="151"/>
      <c r="AZ515" s="151"/>
      <c r="BA515" s="151"/>
      <c r="BB515" s="151"/>
      <c r="BC515" s="151"/>
      <c r="BD515" s="151"/>
      <c r="BE515" s="151"/>
      <c r="BF515" s="152"/>
      <c r="BG515" s="152"/>
      <c r="BH515" s="150"/>
      <c r="BI515" s="150"/>
      <c r="BJ515" s="153"/>
      <c r="BK515" s="150"/>
      <c r="BL515" s="154"/>
    </row>
    <row r="516" spans="1:64" s="155" customFormat="1" ht="21.75">
      <c r="A516" s="150"/>
      <c r="B516" s="283"/>
      <c r="C516" s="196"/>
      <c r="D516" s="365"/>
      <c r="E516" s="366"/>
      <c r="F516" s="366"/>
      <c r="G516" s="366"/>
      <c r="H516" s="149"/>
      <c r="I516" s="149"/>
      <c r="J516" s="149"/>
      <c r="K516" s="149"/>
      <c r="L516" s="149"/>
      <c r="M516" s="149"/>
      <c r="N516" s="149"/>
      <c r="O516" s="343"/>
      <c r="P516" s="343"/>
      <c r="Q516" s="344"/>
      <c r="R516" s="343"/>
      <c r="S516" s="283"/>
      <c r="T516" s="283"/>
      <c r="U516" s="283"/>
      <c r="V516" s="283"/>
      <c r="W516" s="149"/>
      <c r="X516" s="149"/>
      <c r="Y516" s="149"/>
      <c r="Z516" s="149"/>
      <c r="AA516" s="283"/>
      <c r="AB516" s="149"/>
      <c r="AC516" s="283"/>
      <c r="AD516" s="149"/>
      <c r="AE516" s="149"/>
      <c r="AF516" s="149"/>
      <c r="AG516" s="149"/>
      <c r="AH516" s="283"/>
      <c r="AI516" s="149"/>
      <c r="AJ516" s="149"/>
      <c r="AK516" s="149"/>
      <c r="AL516" s="149"/>
      <c r="AM516" s="149"/>
      <c r="AN516" s="149"/>
      <c r="AO516" s="476"/>
      <c r="AP516" s="149"/>
      <c r="AQ516" s="149"/>
      <c r="AR516" s="149"/>
      <c r="AS516" s="149"/>
      <c r="AT516" s="149"/>
      <c r="AU516" s="149"/>
      <c r="AV516" s="149"/>
      <c r="AW516" s="149"/>
      <c r="AX516" s="150"/>
      <c r="AY516" s="151"/>
      <c r="AZ516" s="151"/>
      <c r="BA516" s="151"/>
      <c r="BB516" s="151"/>
      <c r="BC516" s="151"/>
      <c r="BD516" s="151"/>
      <c r="BE516" s="151"/>
      <c r="BF516" s="152"/>
      <c r="BG516" s="152"/>
      <c r="BH516" s="150"/>
      <c r="BI516" s="150"/>
      <c r="BJ516" s="153"/>
      <c r="BK516" s="150"/>
      <c r="BL516" s="154"/>
    </row>
    <row r="517" spans="1:64" s="155" customFormat="1" ht="21.75">
      <c r="A517" s="150"/>
      <c r="B517" s="283"/>
      <c r="C517" s="196"/>
      <c r="D517" s="365"/>
      <c r="E517" s="366"/>
      <c r="F517" s="366"/>
      <c r="G517" s="366"/>
      <c r="H517" s="149"/>
      <c r="I517" s="149"/>
      <c r="J517" s="149"/>
      <c r="K517" s="149"/>
      <c r="L517" s="149"/>
      <c r="M517" s="149"/>
      <c r="N517" s="149"/>
      <c r="O517" s="343"/>
      <c r="P517" s="343"/>
      <c r="Q517" s="344"/>
      <c r="R517" s="343"/>
      <c r="S517" s="283"/>
      <c r="T517" s="283"/>
      <c r="U517" s="283"/>
      <c r="V517" s="283"/>
      <c r="W517" s="149"/>
      <c r="X517" s="149"/>
      <c r="Y517" s="149"/>
      <c r="Z517" s="149"/>
      <c r="AA517" s="283"/>
      <c r="AB517" s="149"/>
      <c r="AC517" s="283"/>
      <c r="AD517" s="149"/>
      <c r="AE517" s="149"/>
      <c r="AF517" s="149"/>
      <c r="AG517" s="149"/>
      <c r="AH517" s="283"/>
      <c r="AI517" s="149"/>
      <c r="AJ517" s="149"/>
      <c r="AK517" s="149"/>
      <c r="AL517" s="149"/>
      <c r="AM517" s="149"/>
      <c r="AN517" s="149"/>
      <c r="AO517" s="476"/>
      <c r="AP517" s="149"/>
      <c r="AQ517" s="149"/>
      <c r="AR517" s="149"/>
      <c r="AS517" s="149"/>
      <c r="AT517" s="149"/>
      <c r="AU517" s="149"/>
      <c r="AV517" s="149"/>
      <c r="AW517" s="149"/>
      <c r="AX517" s="150"/>
      <c r="AY517" s="151"/>
      <c r="AZ517" s="151"/>
      <c r="BA517" s="151"/>
      <c r="BB517" s="151"/>
      <c r="BC517" s="151"/>
      <c r="BD517" s="151"/>
      <c r="BE517" s="151"/>
      <c r="BF517" s="152"/>
      <c r="BG517" s="152"/>
      <c r="BH517" s="150"/>
      <c r="BI517" s="150"/>
      <c r="BJ517" s="153"/>
      <c r="BK517" s="150"/>
      <c r="BL517" s="154"/>
    </row>
    <row r="518" spans="1:64" s="155" customFormat="1" ht="21.75">
      <c r="A518" s="150"/>
      <c r="B518" s="283"/>
      <c r="C518" s="196"/>
      <c r="D518" s="365"/>
      <c r="E518" s="366"/>
      <c r="F518" s="366"/>
      <c r="G518" s="366"/>
      <c r="H518" s="149"/>
      <c r="I518" s="149"/>
      <c r="J518" s="149"/>
      <c r="K518" s="149"/>
      <c r="L518" s="149"/>
      <c r="M518" s="149"/>
      <c r="N518" s="149"/>
      <c r="O518" s="343"/>
      <c r="P518" s="343"/>
      <c r="Q518" s="344"/>
      <c r="R518" s="343"/>
      <c r="S518" s="283"/>
      <c r="T518" s="283"/>
      <c r="U518" s="283"/>
      <c r="V518" s="283"/>
      <c r="W518" s="149"/>
      <c r="X518" s="149"/>
      <c r="Y518" s="149"/>
      <c r="Z518" s="149"/>
      <c r="AA518" s="283"/>
      <c r="AB518" s="149"/>
      <c r="AC518" s="283"/>
      <c r="AD518" s="149"/>
      <c r="AE518" s="149"/>
      <c r="AF518" s="149"/>
      <c r="AG518" s="149"/>
      <c r="AH518" s="283"/>
      <c r="AI518" s="149"/>
      <c r="AJ518" s="149"/>
      <c r="AK518" s="149"/>
      <c r="AL518" s="149"/>
      <c r="AM518" s="149"/>
      <c r="AN518" s="149"/>
      <c r="AO518" s="476"/>
      <c r="AP518" s="149"/>
      <c r="AQ518" s="149"/>
      <c r="AR518" s="149"/>
      <c r="AS518" s="149"/>
      <c r="AT518" s="149"/>
      <c r="AU518" s="149"/>
      <c r="AV518" s="149"/>
      <c r="AW518" s="149"/>
      <c r="AX518" s="150"/>
      <c r="AY518" s="151"/>
      <c r="AZ518" s="151"/>
      <c r="BA518" s="151"/>
      <c r="BB518" s="151"/>
      <c r="BC518" s="151"/>
      <c r="BD518" s="151"/>
      <c r="BE518" s="151"/>
      <c r="BF518" s="152"/>
      <c r="BG518" s="152"/>
      <c r="BH518" s="150"/>
      <c r="BI518" s="150"/>
      <c r="BJ518" s="153"/>
      <c r="BK518" s="150"/>
      <c r="BL518" s="154"/>
    </row>
    <row r="519" spans="1:64" s="155" customFormat="1" ht="21.75">
      <c r="A519" s="150"/>
      <c r="B519" s="283"/>
      <c r="C519" s="196"/>
      <c r="D519" s="365"/>
      <c r="E519" s="366"/>
      <c r="F519" s="366"/>
      <c r="G519" s="366"/>
      <c r="H519" s="149"/>
      <c r="I519" s="149"/>
      <c r="J519" s="149"/>
      <c r="K519" s="149"/>
      <c r="L519" s="149"/>
      <c r="M519" s="149"/>
      <c r="N519" s="149"/>
      <c r="O519" s="343"/>
      <c r="P519" s="343"/>
      <c r="Q519" s="344"/>
      <c r="R519" s="343"/>
      <c r="S519" s="283"/>
      <c r="T519" s="283"/>
      <c r="U519" s="283"/>
      <c r="V519" s="283"/>
      <c r="W519" s="149"/>
      <c r="X519" s="149"/>
      <c r="Y519" s="149"/>
      <c r="Z519" s="149"/>
      <c r="AA519" s="283"/>
      <c r="AB519" s="149"/>
      <c r="AC519" s="283"/>
      <c r="AD519" s="149"/>
      <c r="AE519" s="149"/>
      <c r="AF519" s="149"/>
      <c r="AG519" s="149"/>
      <c r="AH519" s="283"/>
      <c r="AI519" s="149"/>
      <c r="AJ519" s="149"/>
      <c r="AK519" s="149"/>
      <c r="AL519" s="149"/>
      <c r="AM519" s="149"/>
      <c r="AN519" s="149"/>
      <c r="AO519" s="476"/>
      <c r="AP519" s="149"/>
      <c r="AQ519" s="149"/>
      <c r="AR519" s="149"/>
      <c r="AS519" s="149"/>
      <c r="AT519" s="149"/>
      <c r="AU519" s="149"/>
      <c r="AV519" s="149"/>
      <c r="AW519" s="149"/>
      <c r="AX519" s="150"/>
      <c r="AY519" s="151"/>
      <c r="AZ519" s="151"/>
      <c r="BA519" s="151"/>
      <c r="BB519" s="151"/>
      <c r="BC519" s="151"/>
      <c r="BD519" s="151"/>
      <c r="BE519" s="151"/>
      <c r="BF519" s="152"/>
      <c r="BG519" s="152"/>
      <c r="BH519" s="150"/>
      <c r="BI519" s="150"/>
      <c r="BJ519" s="153"/>
      <c r="BK519" s="150"/>
      <c r="BL519" s="154"/>
    </row>
    <row r="520" spans="1:64" s="155" customFormat="1" ht="21.75">
      <c r="A520" s="150"/>
      <c r="B520" s="283"/>
      <c r="C520" s="196"/>
      <c r="D520" s="365"/>
      <c r="E520" s="366"/>
      <c r="F520" s="366"/>
      <c r="G520" s="366"/>
      <c r="H520" s="149"/>
      <c r="I520" s="149"/>
      <c r="J520" s="149"/>
      <c r="K520" s="149"/>
      <c r="L520" s="149"/>
      <c r="M520" s="149"/>
      <c r="N520" s="149"/>
      <c r="O520" s="343"/>
      <c r="P520" s="343"/>
      <c r="Q520" s="344"/>
      <c r="R520" s="343"/>
      <c r="S520" s="283"/>
      <c r="T520" s="283"/>
      <c r="U520" s="283"/>
      <c r="V520" s="283"/>
      <c r="W520" s="149"/>
      <c r="X520" s="149"/>
      <c r="Y520" s="149"/>
      <c r="Z520" s="149"/>
      <c r="AA520" s="283"/>
      <c r="AB520" s="149"/>
      <c r="AC520" s="283"/>
      <c r="AD520" s="149"/>
      <c r="AE520" s="149"/>
      <c r="AF520" s="149"/>
      <c r="AG520" s="149"/>
      <c r="AH520" s="283"/>
      <c r="AI520" s="149"/>
      <c r="AJ520" s="149"/>
      <c r="AK520" s="149"/>
      <c r="AL520" s="149"/>
      <c r="AM520" s="149"/>
      <c r="AN520" s="149"/>
      <c r="AO520" s="476"/>
      <c r="AP520" s="149"/>
      <c r="AQ520" s="149"/>
      <c r="AR520" s="149"/>
      <c r="AS520" s="149"/>
      <c r="AT520" s="149"/>
      <c r="AU520" s="149"/>
      <c r="AV520" s="149"/>
      <c r="AW520" s="149"/>
      <c r="AX520" s="150"/>
      <c r="AY520" s="151"/>
      <c r="AZ520" s="151"/>
      <c r="BA520" s="151"/>
      <c r="BB520" s="151"/>
      <c r="BC520" s="151"/>
      <c r="BD520" s="151"/>
      <c r="BE520" s="151"/>
      <c r="BF520" s="152"/>
      <c r="BG520" s="152"/>
      <c r="BH520" s="150"/>
      <c r="BI520" s="150"/>
      <c r="BJ520" s="153"/>
      <c r="BK520" s="150"/>
      <c r="BL520" s="154"/>
    </row>
    <row r="521" spans="1:64" s="155" customFormat="1" ht="21.75">
      <c r="A521" s="150"/>
      <c r="B521" s="283"/>
      <c r="C521" s="196"/>
      <c r="D521" s="365"/>
      <c r="E521" s="366"/>
      <c r="F521" s="366"/>
      <c r="G521" s="366"/>
      <c r="H521" s="149"/>
      <c r="I521" s="149"/>
      <c r="J521" s="149"/>
      <c r="K521" s="149"/>
      <c r="L521" s="149"/>
      <c r="M521" s="149"/>
      <c r="N521" s="149"/>
      <c r="O521" s="343"/>
      <c r="P521" s="343"/>
      <c r="Q521" s="344"/>
      <c r="R521" s="343"/>
      <c r="S521" s="283"/>
      <c r="T521" s="283"/>
      <c r="U521" s="283"/>
      <c r="V521" s="283"/>
      <c r="W521" s="149"/>
      <c r="X521" s="149"/>
      <c r="Y521" s="149"/>
      <c r="Z521" s="149"/>
      <c r="AA521" s="283"/>
      <c r="AB521" s="149"/>
      <c r="AC521" s="283"/>
      <c r="AD521" s="149"/>
      <c r="AE521" s="149"/>
      <c r="AF521" s="149"/>
      <c r="AG521" s="149"/>
      <c r="AH521" s="283"/>
      <c r="AI521" s="149"/>
      <c r="AJ521" s="149"/>
      <c r="AK521" s="149"/>
      <c r="AL521" s="149"/>
      <c r="AM521" s="149"/>
      <c r="AN521" s="149"/>
      <c r="AO521" s="476"/>
      <c r="AP521" s="149"/>
      <c r="AQ521" s="149"/>
      <c r="AR521" s="149"/>
      <c r="AS521" s="149"/>
      <c r="AT521" s="149"/>
      <c r="AU521" s="149"/>
      <c r="AV521" s="149"/>
      <c r="AW521" s="149"/>
      <c r="AX521" s="150"/>
      <c r="AY521" s="151"/>
      <c r="AZ521" s="151"/>
      <c r="BA521" s="151"/>
      <c r="BB521" s="151"/>
      <c r="BC521" s="151"/>
      <c r="BD521" s="151"/>
      <c r="BE521" s="151"/>
      <c r="BF521" s="152"/>
      <c r="BG521" s="152"/>
      <c r="BH521" s="150"/>
      <c r="BI521" s="150"/>
      <c r="BJ521" s="153"/>
      <c r="BK521" s="150"/>
      <c r="BL521" s="154"/>
    </row>
    <row r="522" spans="1:64" s="155" customFormat="1" ht="21.75">
      <c r="A522" s="150"/>
      <c r="B522" s="283"/>
      <c r="C522" s="196"/>
      <c r="D522" s="365"/>
      <c r="E522" s="366"/>
      <c r="F522" s="366"/>
      <c r="G522" s="366"/>
      <c r="H522" s="149"/>
      <c r="I522" s="149"/>
      <c r="J522" s="149"/>
      <c r="K522" s="149"/>
      <c r="L522" s="149"/>
      <c r="M522" s="149"/>
      <c r="N522" s="149"/>
      <c r="O522" s="343"/>
      <c r="P522" s="343"/>
      <c r="Q522" s="344"/>
      <c r="R522" s="343"/>
      <c r="S522" s="283"/>
      <c r="T522" s="283"/>
      <c r="U522" s="283"/>
      <c r="V522" s="283"/>
      <c r="W522" s="149"/>
      <c r="X522" s="149"/>
      <c r="Y522" s="149"/>
      <c r="Z522" s="149"/>
      <c r="AA522" s="283"/>
      <c r="AB522" s="149"/>
      <c r="AC522" s="283"/>
      <c r="AD522" s="149"/>
      <c r="AE522" s="149"/>
      <c r="AF522" s="149"/>
      <c r="AG522" s="149"/>
      <c r="AH522" s="283"/>
      <c r="AI522" s="149"/>
      <c r="AJ522" s="149"/>
      <c r="AK522" s="149"/>
      <c r="AL522" s="149"/>
      <c r="AM522" s="149"/>
      <c r="AN522" s="149"/>
      <c r="AO522" s="476"/>
      <c r="AP522" s="149"/>
      <c r="AQ522" s="149"/>
      <c r="AR522" s="149"/>
      <c r="AS522" s="149"/>
      <c r="AT522" s="149"/>
      <c r="AU522" s="149"/>
      <c r="AV522" s="149"/>
      <c r="AW522" s="149"/>
      <c r="AX522" s="150"/>
      <c r="AY522" s="151"/>
      <c r="AZ522" s="151"/>
      <c r="BA522" s="151"/>
      <c r="BB522" s="151"/>
      <c r="BC522" s="151"/>
      <c r="BD522" s="151"/>
      <c r="BE522" s="151"/>
      <c r="BF522" s="152"/>
      <c r="BG522" s="152"/>
      <c r="BH522" s="150"/>
      <c r="BI522" s="150"/>
      <c r="BJ522" s="153"/>
      <c r="BK522" s="150"/>
      <c r="BL522" s="154"/>
    </row>
    <row r="523" spans="1:64" s="155" customFormat="1" ht="21.75">
      <c r="A523" s="150"/>
      <c r="B523" s="283"/>
      <c r="C523" s="196"/>
      <c r="D523" s="365"/>
      <c r="E523" s="366"/>
      <c r="F523" s="366"/>
      <c r="G523" s="366"/>
      <c r="H523" s="149"/>
      <c r="I523" s="149"/>
      <c r="J523" s="149"/>
      <c r="K523" s="149"/>
      <c r="L523" s="149"/>
      <c r="M523" s="149"/>
      <c r="N523" s="149"/>
      <c r="O523" s="343"/>
      <c r="P523" s="343"/>
      <c r="Q523" s="344"/>
      <c r="R523" s="343"/>
      <c r="S523" s="283"/>
      <c r="T523" s="283"/>
      <c r="U523" s="283"/>
      <c r="V523" s="283"/>
      <c r="W523" s="149"/>
      <c r="X523" s="149"/>
      <c r="Y523" s="149"/>
      <c r="Z523" s="149"/>
      <c r="AA523" s="283"/>
      <c r="AB523" s="149"/>
      <c r="AC523" s="283"/>
      <c r="AD523" s="149"/>
      <c r="AE523" s="149"/>
      <c r="AF523" s="149"/>
      <c r="AG523" s="149"/>
      <c r="AH523" s="283"/>
      <c r="AI523" s="149"/>
      <c r="AJ523" s="149"/>
      <c r="AK523" s="149"/>
      <c r="AL523" s="149"/>
      <c r="AM523" s="149"/>
      <c r="AN523" s="149"/>
      <c r="AO523" s="476"/>
      <c r="AP523" s="149"/>
      <c r="AQ523" s="149"/>
      <c r="AR523" s="149"/>
      <c r="AS523" s="149"/>
      <c r="AT523" s="149"/>
      <c r="AU523" s="149"/>
      <c r="AV523" s="149"/>
      <c r="AW523" s="149"/>
      <c r="AX523" s="150"/>
      <c r="AY523" s="151"/>
      <c r="AZ523" s="151"/>
      <c r="BA523" s="151"/>
      <c r="BB523" s="151"/>
      <c r="BC523" s="151"/>
      <c r="BD523" s="151"/>
      <c r="BE523" s="151"/>
      <c r="BF523" s="152"/>
      <c r="BG523" s="152"/>
      <c r="BH523" s="150"/>
      <c r="BI523" s="150"/>
      <c r="BJ523" s="153"/>
      <c r="BK523" s="150"/>
      <c r="BL523" s="154"/>
    </row>
    <row r="524" spans="1:64" s="155" customFormat="1" ht="21.75">
      <c r="A524" s="150"/>
      <c r="B524" s="283"/>
      <c r="C524" s="196"/>
      <c r="D524" s="365"/>
      <c r="E524" s="366"/>
      <c r="F524" s="366"/>
      <c r="G524" s="366"/>
      <c r="H524" s="149"/>
      <c r="I524" s="149"/>
      <c r="J524" s="149"/>
      <c r="K524" s="149"/>
      <c r="L524" s="149"/>
      <c r="M524" s="149"/>
      <c r="N524" s="149"/>
      <c r="O524" s="343"/>
      <c r="P524" s="343"/>
      <c r="Q524" s="344"/>
      <c r="R524" s="343"/>
      <c r="S524" s="283"/>
      <c r="T524" s="283"/>
      <c r="U524" s="283"/>
      <c r="V524" s="283"/>
      <c r="W524" s="149"/>
      <c r="X524" s="149"/>
      <c r="Y524" s="149"/>
      <c r="Z524" s="149"/>
      <c r="AA524" s="283"/>
      <c r="AB524" s="149"/>
      <c r="AC524" s="283"/>
      <c r="AD524" s="149"/>
      <c r="AE524" s="149"/>
      <c r="AF524" s="149"/>
      <c r="AG524" s="149"/>
      <c r="AH524" s="283"/>
      <c r="AI524" s="149"/>
      <c r="AJ524" s="149"/>
      <c r="AK524" s="149"/>
      <c r="AL524" s="149"/>
      <c r="AM524" s="149"/>
      <c r="AN524" s="149"/>
      <c r="AO524" s="476"/>
      <c r="AP524" s="149"/>
      <c r="AQ524" s="149"/>
      <c r="AR524" s="149"/>
      <c r="AS524" s="149"/>
      <c r="AT524" s="149"/>
      <c r="AU524" s="149"/>
      <c r="AV524" s="149"/>
      <c r="AW524" s="149"/>
      <c r="AX524" s="150"/>
      <c r="AY524" s="151"/>
      <c r="AZ524" s="151"/>
      <c r="BA524" s="151"/>
      <c r="BB524" s="151"/>
      <c r="BC524" s="151"/>
      <c r="BD524" s="151"/>
      <c r="BE524" s="151"/>
      <c r="BF524" s="152"/>
      <c r="BG524" s="152"/>
      <c r="BH524" s="150"/>
      <c r="BI524" s="150"/>
      <c r="BJ524" s="153"/>
      <c r="BK524" s="150"/>
      <c r="BL524" s="154"/>
    </row>
    <row r="525" spans="1:64" s="155" customFormat="1" ht="21.75">
      <c r="A525" s="150"/>
      <c r="B525" s="283"/>
      <c r="C525" s="196"/>
      <c r="D525" s="365"/>
      <c r="E525" s="366"/>
      <c r="F525" s="366"/>
      <c r="G525" s="366"/>
      <c r="H525" s="149"/>
      <c r="I525" s="149"/>
      <c r="J525" s="149"/>
      <c r="K525" s="149"/>
      <c r="L525" s="149"/>
      <c r="M525" s="149"/>
      <c r="N525" s="149"/>
      <c r="O525" s="343"/>
      <c r="P525" s="343"/>
      <c r="Q525" s="344"/>
      <c r="R525" s="343"/>
      <c r="S525" s="283"/>
      <c r="T525" s="283"/>
      <c r="U525" s="283"/>
      <c r="V525" s="283"/>
      <c r="W525" s="149"/>
      <c r="X525" s="149"/>
      <c r="Y525" s="149"/>
      <c r="Z525" s="149"/>
      <c r="AA525" s="283"/>
      <c r="AB525" s="149"/>
      <c r="AC525" s="283"/>
      <c r="AD525" s="149"/>
      <c r="AE525" s="149"/>
      <c r="AF525" s="149"/>
      <c r="AG525" s="149"/>
      <c r="AH525" s="283"/>
      <c r="AI525" s="149"/>
      <c r="AJ525" s="149"/>
      <c r="AK525" s="149"/>
      <c r="AL525" s="149"/>
      <c r="AM525" s="149"/>
      <c r="AN525" s="149"/>
      <c r="AO525" s="476"/>
      <c r="AP525" s="149"/>
      <c r="AQ525" s="149"/>
      <c r="AR525" s="149"/>
      <c r="AS525" s="149"/>
      <c r="AT525" s="149"/>
      <c r="AU525" s="149"/>
      <c r="AV525" s="149"/>
      <c r="AW525" s="149"/>
      <c r="AX525" s="150"/>
      <c r="AY525" s="151"/>
      <c r="AZ525" s="151"/>
      <c r="BA525" s="151"/>
      <c r="BB525" s="151"/>
      <c r="BC525" s="151"/>
      <c r="BD525" s="151"/>
      <c r="BE525" s="151"/>
      <c r="BF525" s="152"/>
      <c r="BG525" s="152"/>
      <c r="BH525" s="150"/>
      <c r="BI525" s="150"/>
      <c r="BJ525" s="153"/>
      <c r="BK525" s="150"/>
      <c r="BL525" s="154"/>
    </row>
    <row r="526" spans="1:64">
      <c r="AA526" s="69"/>
      <c r="AD526" s="71"/>
      <c r="AE526" s="71"/>
      <c r="AF526" s="71"/>
      <c r="AG526" s="71"/>
      <c r="AH526" s="69"/>
      <c r="AI526" s="71"/>
      <c r="AJ526" s="71"/>
      <c r="AK526" s="71"/>
      <c r="AL526" s="71"/>
      <c r="AM526" s="71"/>
      <c r="AN526" s="71"/>
      <c r="AO526" s="477"/>
      <c r="AP526" s="71"/>
      <c r="AQ526" s="71"/>
      <c r="AR526" s="71"/>
      <c r="AS526" s="71"/>
      <c r="AT526" s="71"/>
      <c r="AU526" s="71"/>
      <c r="AV526" s="71"/>
      <c r="AW526" s="71"/>
      <c r="AX526" s="68"/>
      <c r="AY526" s="72"/>
      <c r="AZ526" s="72"/>
      <c r="BA526" s="72"/>
      <c r="BB526" s="72"/>
      <c r="BC526" s="72"/>
      <c r="BD526" s="72"/>
      <c r="BE526" s="72"/>
      <c r="BF526" s="73"/>
      <c r="BG526" s="73"/>
      <c r="BH526" s="68"/>
      <c r="BI526" s="68"/>
      <c r="BJ526" s="70"/>
      <c r="BK526" s="68"/>
      <c r="BL526" s="74"/>
    </row>
    <row r="527" spans="1:64">
      <c r="AA527" s="69"/>
      <c r="AD527" s="71"/>
      <c r="AE527" s="71"/>
      <c r="AF527" s="71"/>
      <c r="AG527" s="71"/>
      <c r="AH527" s="69"/>
      <c r="AI527" s="71"/>
      <c r="AJ527" s="71"/>
      <c r="AK527" s="71"/>
      <c r="AL527" s="71"/>
      <c r="AM527" s="71"/>
      <c r="AN527" s="71"/>
      <c r="AO527" s="477"/>
      <c r="AP527" s="71"/>
      <c r="AQ527" s="71"/>
      <c r="AR527" s="71"/>
      <c r="AS527" s="71"/>
      <c r="AT527" s="71"/>
      <c r="AU527" s="71"/>
      <c r="AV527" s="71"/>
      <c r="AW527" s="71"/>
      <c r="AX527" s="68"/>
      <c r="AY527" s="72"/>
      <c r="AZ527" s="72"/>
      <c r="BA527" s="72"/>
      <c r="BB527" s="72"/>
      <c r="BC527" s="72"/>
      <c r="BD527" s="72"/>
      <c r="BE527" s="72"/>
      <c r="BF527" s="73"/>
      <c r="BG527" s="73"/>
      <c r="BH527" s="68"/>
      <c r="BI527" s="68"/>
      <c r="BJ527" s="70"/>
      <c r="BK527" s="68"/>
      <c r="BL527" s="74"/>
    </row>
    <row r="528" spans="1:64">
      <c r="AA528" s="69"/>
      <c r="AD528" s="71"/>
      <c r="AE528" s="71"/>
      <c r="AF528" s="71"/>
      <c r="AG528" s="71"/>
      <c r="AH528" s="69"/>
      <c r="AI528" s="71"/>
      <c r="AJ528" s="71"/>
      <c r="AK528" s="71"/>
      <c r="AL528" s="71"/>
      <c r="AM528" s="71"/>
      <c r="AN528" s="71"/>
      <c r="AO528" s="477"/>
      <c r="AP528" s="71"/>
      <c r="AQ528" s="71"/>
      <c r="AR528" s="71"/>
      <c r="AS528" s="71"/>
      <c r="AT528" s="71"/>
      <c r="AU528" s="71"/>
      <c r="AV528" s="71"/>
      <c r="AW528" s="71"/>
      <c r="AX528" s="68"/>
      <c r="AY528" s="72"/>
      <c r="AZ528" s="72"/>
      <c r="BA528" s="72"/>
      <c r="BB528" s="72"/>
      <c r="BC528" s="72"/>
      <c r="BD528" s="72"/>
      <c r="BE528" s="72"/>
      <c r="BF528" s="73"/>
      <c r="BG528" s="73"/>
      <c r="BH528" s="68"/>
      <c r="BI528" s="68"/>
      <c r="BJ528" s="70"/>
      <c r="BK528" s="68"/>
      <c r="BL528" s="74"/>
    </row>
    <row r="529" spans="27:64">
      <c r="AA529" s="69"/>
      <c r="AD529" s="71"/>
      <c r="AE529" s="71"/>
      <c r="AF529" s="71"/>
      <c r="AG529" s="71"/>
      <c r="AH529" s="69"/>
      <c r="AI529" s="71"/>
      <c r="AJ529" s="71"/>
      <c r="AK529" s="71"/>
      <c r="AL529" s="71"/>
      <c r="AM529" s="71"/>
      <c r="AN529" s="71"/>
      <c r="AO529" s="477"/>
      <c r="AP529" s="71"/>
      <c r="AQ529" s="71"/>
      <c r="AR529" s="71"/>
      <c r="AS529" s="71"/>
      <c r="AT529" s="71"/>
      <c r="AU529" s="71"/>
      <c r="AV529" s="71"/>
      <c r="AW529" s="71"/>
      <c r="AX529" s="68"/>
      <c r="AY529" s="72"/>
      <c r="AZ529" s="72"/>
      <c r="BA529" s="72"/>
      <c r="BB529" s="72"/>
      <c r="BC529" s="72"/>
      <c r="BD529" s="72"/>
      <c r="BE529" s="72"/>
      <c r="BF529" s="73"/>
      <c r="BG529" s="73"/>
      <c r="BH529" s="68"/>
      <c r="BI529" s="68"/>
      <c r="BJ529" s="70"/>
      <c r="BK529" s="68"/>
      <c r="BL529" s="74"/>
    </row>
    <row r="530" spans="27:64">
      <c r="AA530" s="69"/>
      <c r="AD530" s="71"/>
      <c r="AE530" s="71"/>
      <c r="AF530" s="71"/>
      <c r="AG530" s="71"/>
      <c r="AH530" s="69"/>
      <c r="AI530" s="71"/>
      <c r="AJ530" s="71"/>
      <c r="AK530" s="71"/>
      <c r="AL530" s="71"/>
      <c r="AM530" s="71"/>
      <c r="AN530" s="71"/>
      <c r="AO530" s="477"/>
      <c r="AP530" s="71"/>
      <c r="AQ530" s="71"/>
      <c r="AR530" s="71"/>
      <c r="AS530" s="71"/>
      <c r="AT530" s="71"/>
      <c r="AU530" s="71"/>
      <c r="AV530" s="71"/>
      <c r="AW530" s="71"/>
      <c r="AX530" s="68"/>
      <c r="AY530" s="72"/>
      <c r="AZ530" s="72"/>
      <c r="BA530" s="72"/>
      <c r="BB530" s="72"/>
      <c r="BC530" s="72"/>
      <c r="BD530" s="72"/>
      <c r="BE530" s="72"/>
      <c r="BF530" s="73"/>
      <c r="BG530" s="73"/>
      <c r="BH530" s="68"/>
      <c r="BI530" s="68"/>
      <c r="BJ530" s="70"/>
      <c r="BK530" s="68"/>
      <c r="BL530" s="74"/>
    </row>
    <row r="531" spans="27:64">
      <c r="AA531" s="69"/>
      <c r="AD531" s="71"/>
      <c r="AE531" s="71"/>
      <c r="AF531" s="71"/>
      <c r="AG531" s="71"/>
      <c r="AH531" s="69"/>
      <c r="AI531" s="71"/>
      <c r="AJ531" s="71"/>
      <c r="AK531" s="71"/>
      <c r="AL531" s="71"/>
      <c r="AM531" s="71"/>
      <c r="AN531" s="71"/>
      <c r="AO531" s="477"/>
      <c r="AP531" s="71"/>
      <c r="AQ531" s="71"/>
      <c r="AR531" s="71"/>
      <c r="AS531" s="71"/>
      <c r="AT531" s="71"/>
      <c r="AU531" s="71"/>
      <c r="AV531" s="71"/>
      <c r="AW531" s="71"/>
      <c r="AX531" s="68"/>
      <c r="AY531" s="72"/>
      <c r="AZ531" s="72"/>
      <c r="BA531" s="72"/>
      <c r="BB531" s="72"/>
      <c r="BC531" s="72"/>
      <c r="BD531" s="72"/>
      <c r="BE531" s="72"/>
      <c r="BF531" s="73"/>
      <c r="BG531" s="73"/>
      <c r="BH531" s="68"/>
      <c r="BI531" s="68"/>
      <c r="BJ531" s="70"/>
      <c r="BK531" s="68"/>
      <c r="BL531" s="74"/>
    </row>
    <row r="532" spans="27:64">
      <c r="AA532" s="69"/>
      <c r="AD532" s="71"/>
      <c r="AE532" s="71"/>
      <c r="AF532" s="71"/>
      <c r="AG532" s="71"/>
      <c r="AH532" s="69"/>
      <c r="AI532" s="71"/>
      <c r="AJ532" s="71"/>
      <c r="AK532" s="71"/>
      <c r="AL532" s="71"/>
      <c r="AM532" s="71"/>
      <c r="AN532" s="71"/>
      <c r="AO532" s="477"/>
      <c r="AP532" s="71"/>
      <c r="AQ532" s="71"/>
      <c r="AR532" s="71"/>
      <c r="AS532" s="71"/>
      <c r="AT532" s="71"/>
      <c r="AU532" s="71"/>
      <c r="AV532" s="71"/>
      <c r="AW532" s="71"/>
      <c r="AX532" s="68"/>
      <c r="AY532" s="72"/>
      <c r="AZ532" s="72"/>
      <c r="BA532" s="72"/>
      <c r="BB532" s="72"/>
      <c r="BC532" s="72"/>
      <c r="BD532" s="72"/>
      <c r="BE532" s="72"/>
      <c r="BF532" s="73"/>
      <c r="BG532" s="73"/>
      <c r="BH532" s="68"/>
      <c r="BI532" s="68"/>
      <c r="BJ532" s="70"/>
      <c r="BK532" s="68"/>
      <c r="BL532" s="74"/>
    </row>
    <row r="533" spans="27:64">
      <c r="AA533" s="69"/>
      <c r="AD533" s="71"/>
      <c r="AE533" s="71"/>
      <c r="AF533" s="71"/>
      <c r="AG533" s="71"/>
      <c r="AH533" s="69"/>
      <c r="AI533" s="71"/>
      <c r="AJ533" s="71"/>
      <c r="AK533" s="71"/>
      <c r="AL533" s="71"/>
      <c r="AM533" s="71"/>
      <c r="AN533" s="71"/>
      <c r="AO533" s="477"/>
      <c r="AP533" s="71"/>
      <c r="AQ533" s="71"/>
      <c r="AR533" s="71"/>
      <c r="AS533" s="71"/>
      <c r="AT533" s="71"/>
      <c r="AU533" s="71"/>
      <c r="AV533" s="71"/>
      <c r="AW533" s="71"/>
      <c r="AX533" s="68"/>
      <c r="AY533" s="72"/>
      <c r="AZ533" s="72"/>
      <c r="BA533" s="72"/>
      <c r="BB533" s="72"/>
      <c r="BC533" s="72"/>
      <c r="BD533" s="72"/>
      <c r="BE533" s="72"/>
      <c r="BF533" s="73"/>
      <c r="BG533" s="73"/>
      <c r="BH533" s="68"/>
      <c r="BI533" s="68"/>
      <c r="BJ533" s="70"/>
      <c r="BK533" s="68"/>
      <c r="BL533" s="74"/>
    </row>
    <row r="534" spans="27:64">
      <c r="AA534" s="69"/>
      <c r="AD534" s="71"/>
      <c r="AE534" s="71"/>
      <c r="AF534" s="71"/>
      <c r="AG534" s="71"/>
      <c r="AH534" s="69"/>
      <c r="AI534" s="71"/>
      <c r="AJ534" s="71"/>
      <c r="AK534" s="71"/>
      <c r="AL534" s="71"/>
      <c r="AM534" s="71"/>
      <c r="AN534" s="71"/>
      <c r="AO534" s="477"/>
      <c r="AP534" s="71"/>
      <c r="AQ534" s="71"/>
      <c r="AR534" s="71"/>
      <c r="AS534" s="71"/>
      <c r="AT534" s="71"/>
      <c r="AU534" s="71"/>
      <c r="AV534" s="71"/>
      <c r="AW534" s="71"/>
      <c r="AX534" s="68"/>
      <c r="AY534" s="72"/>
      <c r="AZ534" s="72"/>
      <c r="BA534" s="72"/>
      <c r="BB534" s="72"/>
      <c r="BC534" s="72"/>
      <c r="BD534" s="72"/>
      <c r="BE534" s="72"/>
      <c r="BF534" s="73"/>
      <c r="BG534" s="73"/>
      <c r="BH534" s="68"/>
      <c r="BI534" s="68"/>
      <c r="BJ534" s="70"/>
      <c r="BK534" s="68"/>
      <c r="BL534" s="74"/>
    </row>
    <row r="535" spans="27:64">
      <c r="AA535" s="69"/>
      <c r="AD535" s="71"/>
      <c r="AE535" s="71"/>
      <c r="AF535" s="71"/>
      <c r="AG535" s="71"/>
      <c r="AH535" s="69"/>
      <c r="AI535" s="71"/>
      <c r="AJ535" s="71"/>
      <c r="AK535" s="71"/>
      <c r="AL535" s="71"/>
      <c r="AM535" s="71"/>
      <c r="AN535" s="71"/>
      <c r="AO535" s="477"/>
      <c r="AP535" s="71"/>
      <c r="AQ535" s="71"/>
      <c r="AR535" s="71"/>
      <c r="AS535" s="71"/>
      <c r="AT535" s="71"/>
      <c r="AU535" s="71"/>
      <c r="AV535" s="71"/>
      <c r="AW535" s="71"/>
      <c r="AX535" s="68"/>
      <c r="AY535" s="72"/>
      <c r="AZ535" s="72"/>
      <c r="BA535" s="72"/>
      <c r="BB535" s="72"/>
      <c r="BC535" s="72"/>
      <c r="BD535" s="72"/>
      <c r="BE535" s="72"/>
      <c r="BF535" s="73"/>
      <c r="BG535" s="73"/>
      <c r="BH535" s="68"/>
      <c r="BI535" s="68"/>
      <c r="BJ535" s="70"/>
      <c r="BK535" s="68"/>
      <c r="BL535" s="74"/>
    </row>
    <row r="536" spans="27:64">
      <c r="AA536" s="69"/>
      <c r="AD536" s="71"/>
      <c r="AE536" s="71"/>
      <c r="AF536" s="71"/>
      <c r="AG536" s="71"/>
      <c r="AH536" s="69"/>
      <c r="AI536" s="71"/>
      <c r="AJ536" s="71"/>
      <c r="AK536" s="71"/>
      <c r="AL536" s="71"/>
      <c r="AM536" s="71"/>
      <c r="AN536" s="71"/>
      <c r="AO536" s="477"/>
      <c r="AP536" s="71"/>
      <c r="AQ536" s="71"/>
      <c r="AR536" s="71"/>
      <c r="AS536" s="71"/>
      <c r="AT536" s="71"/>
      <c r="AU536" s="71"/>
      <c r="AV536" s="71"/>
      <c r="AW536" s="71"/>
      <c r="AX536" s="68"/>
      <c r="AY536" s="72"/>
      <c r="AZ536" s="72"/>
      <c r="BA536" s="72"/>
      <c r="BB536" s="72"/>
      <c r="BC536" s="72"/>
      <c r="BD536" s="72"/>
      <c r="BE536" s="72"/>
      <c r="BF536" s="73"/>
      <c r="BG536" s="73"/>
      <c r="BH536" s="68"/>
      <c r="BI536" s="68"/>
      <c r="BJ536" s="70"/>
      <c r="BK536" s="68"/>
      <c r="BL536" s="74"/>
    </row>
    <row r="537" spans="27:64">
      <c r="AA537" s="69"/>
      <c r="AD537" s="71"/>
      <c r="AE537" s="71"/>
      <c r="AF537" s="71"/>
      <c r="AG537" s="71"/>
      <c r="AH537" s="69"/>
      <c r="AI537" s="71"/>
      <c r="AJ537" s="71"/>
      <c r="AK537" s="71"/>
      <c r="AL537" s="71"/>
      <c r="AM537" s="71"/>
      <c r="AN537" s="71"/>
      <c r="AO537" s="477"/>
      <c r="AP537" s="71"/>
      <c r="AQ537" s="71"/>
      <c r="AR537" s="71"/>
      <c r="AS537" s="71"/>
      <c r="AT537" s="71"/>
      <c r="AU537" s="71"/>
      <c r="AV537" s="71"/>
      <c r="AW537" s="71"/>
      <c r="AX537" s="68"/>
      <c r="AY537" s="72"/>
      <c r="AZ537" s="72"/>
      <c r="BA537" s="72"/>
      <c r="BB537" s="72"/>
      <c r="BC537" s="72"/>
      <c r="BD537" s="72"/>
      <c r="BE537" s="72"/>
      <c r="BF537" s="73"/>
      <c r="BG537" s="73"/>
      <c r="BH537" s="68"/>
      <c r="BI537" s="68"/>
      <c r="BJ537" s="70"/>
      <c r="BK537" s="68"/>
      <c r="BL537" s="74"/>
    </row>
    <row r="538" spans="27:64">
      <c r="AA538" s="69"/>
      <c r="AD538" s="71"/>
      <c r="AE538" s="71"/>
      <c r="AF538" s="71"/>
      <c r="AG538" s="71"/>
      <c r="AH538" s="69"/>
      <c r="AI538" s="71"/>
      <c r="AJ538" s="71"/>
      <c r="AK538" s="71"/>
      <c r="AL538" s="71"/>
      <c r="AM538" s="71"/>
      <c r="AN538" s="71"/>
      <c r="AO538" s="477"/>
      <c r="AP538" s="71"/>
      <c r="AQ538" s="71"/>
      <c r="AR538" s="71"/>
      <c r="AS538" s="71"/>
      <c r="AT538" s="71"/>
      <c r="AU538" s="71"/>
      <c r="AV538" s="71"/>
      <c r="AW538" s="71"/>
      <c r="AX538" s="68"/>
      <c r="AY538" s="72"/>
      <c r="AZ538" s="72"/>
      <c r="BA538" s="72"/>
      <c r="BB538" s="72"/>
      <c r="BC538" s="72"/>
      <c r="BD538" s="72"/>
      <c r="BE538" s="72"/>
      <c r="BF538" s="73"/>
      <c r="BG538" s="73"/>
      <c r="BH538" s="68"/>
      <c r="BI538" s="68"/>
      <c r="BJ538" s="70"/>
      <c r="BK538" s="68"/>
      <c r="BL538" s="74"/>
    </row>
    <row r="539" spans="27:64">
      <c r="AA539" s="69"/>
      <c r="AD539" s="71"/>
      <c r="AE539" s="71"/>
      <c r="AF539" s="71"/>
      <c r="AG539" s="71"/>
      <c r="AH539" s="69"/>
      <c r="AI539" s="71"/>
      <c r="AJ539" s="71"/>
      <c r="AK539" s="71"/>
      <c r="AL539" s="71"/>
      <c r="AM539" s="71"/>
      <c r="AN539" s="71"/>
      <c r="AO539" s="477"/>
      <c r="AP539" s="71"/>
      <c r="AQ539" s="71"/>
      <c r="AR539" s="71"/>
      <c r="AS539" s="71"/>
      <c r="AT539" s="71"/>
      <c r="AU539" s="71"/>
      <c r="AV539" s="71"/>
      <c r="AW539" s="71"/>
      <c r="AX539" s="68"/>
      <c r="AY539" s="72"/>
      <c r="AZ539" s="72"/>
      <c r="BA539" s="72"/>
      <c r="BB539" s="72"/>
      <c r="BC539" s="72"/>
      <c r="BD539" s="72"/>
      <c r="BE539" s="72"/>
      <c r="BF539" s="73"/>
      <c r="BG539" s="73"/>
      <c r="BH539" s="68"/>
      <c r="BI539" s="68"/>
      <c r="BJ539" s="70"/>
      <c r="BK539" s="68"/>
      <c r="BL539" s="74"/>
    </row>
    <row r="540" spans="27:64">
      <c r="AA540" s="69"/>
      <c r="AD540" s="71"/>
      <c r="AE540" s="71"/>
      <c r="AF540" s="71"/>
      <c r="AG540" s="71"/>
      <c r="AH540" s="69"/>
      <c r="AI540" s="71"/>
      <c r="AJ540" s="71"/>
      <c r="AK540" s="71"/>
      <c r="AL540" s="71"/>
      <c r="AM540" s="71"/>
      <c r="AN540" s="71"/>
      <c r="AO540" s="477"/>
      <c r="AP540" s="71"/>
      <c r="AQ540" s="71"/>
      <c r="AR540" s="71"/>
      <c r="AS540" s="71"/>
      <c r="AT540" s="71"/>
      <c r="AU540" s="71"/>
      <c r="AV540" s="71"/>
      <c r="AW540" s="71"/>
      <c r="AX540" s="68"/>
      <c r="AY540" s="72"/>
      <c r="AZ540" s="72"/>
      <c r="BA540" s="72"/>
      <c r="BB540" s="72"/>
      <c r="BC540" s="72"/>
      <c r="BD540" s="72"/>
      <c r="BE540" s="72"/>
      <c r="BF540" s="73"/>
      <c r="BG540" s="73"/>
      <c r="BH540" s="68"/>
      <c r="BI540" s="68"/>
      <c r="BJ540" s="70"/>
      <c r="BK540" s="68"/>
      <c r="BL540" s="74"/>
    </row>
    <row r="541" spans="27:64">
      <c r="AA541" s="69"/>
      <c r="AD541" s="71"/>
      <c r="AE541" s="71"/>
      <c r="AF541" s="71"/>
      <c r="AG541" s="71"/>
      <c r="AH541" s="69"/>
      <c r="AI541" s="71"/>
      <c r="AJ541" s="71"/>
      <c r="AK541" s="71"/>
      <c r="AL541" s="71"/>
      <c r="AM541" s="71"/>
      <c r="AN541" s="71"/>
      <c r="AO541" s="477"/>
      <c r="AP541" s="71"/>
      <c r="AQ541" s="71"/>
      <c r="AR541" s="71"/>
      <c r="AS541" s="71"/>
      <c r="AT541" s="71"/>
      <c r="AU541" s="71"/>
      <c r="AV541" s="71"/>
      <c r="AW541" s="71"/>
      <c r="AX541" s="68"/>
      <c r="AY541" s="72"/>
      <c r="AZ541" s="72"/>
      <c r="BA541" s="72"/>
      <c r="BB541" s="72"/>
      <c r="BC541" s="72"/>
      <c r="BD541" s="72"/>
      <c r="BE541" s="72"/>
      <c r="BF541" s="73"/>
      <c r="BG541" s="73"/>
      <c r="BH541" s="68"/>
      <c r="BI541" s="68"/>
      <c r="BJ541" s="70"/>
      <c r="BK541" s="68"/>
      <c r="BL541" s="74"/>
    </row>
    <row r="542" spans="27:64">
      <c r="AA542" s="69"/>
      <c r="AD542" s="71"/>
      <c r="AE542" s="71"/>
      <c r="AF542" s="71"/>
      <c r="AG542" s="71"/>
      <c r="AH542" s="69"/>
      <c r="AI542" s="71"/>
      <c r="AJ542" s="71"/>
      <c r="AK542" s="71"/>
      <c r="AL542" s="71"/>
      <c r="AM542" s="71"/>
      <c r="AN542" s="71"/>
      <c r="AO542" s="477"/>
      <c r="AP542" s="71"/>
      <c r="AQ542" s="71"/>
      <c r="AR542" s="71"/>
      <c r="AS542" s="71"/>
      <c r="AT542" s="71"/>
      <c r="AU542" s="71"/>
      <c r="AV542" s="71"/>
      <c r="AW542" s="71"/>
      <c r="AX542" s="68"/>
      <c r="AY542" s="72"/>
      <c r="AZ542" s="72"/>
      <c r="BA542" s="72"/>
      <c r="BB542" s="72"/>
      <c r="BC542" s="72"/>
      <c r="BD542" s="72"/>
      <c r="BE542" s="72"/>
      <c r="BF542" s="73"/>
      <c r="BG542" s="73"/>
      <c r="BH542" s="68"/>
      <c r="BI542" s="68"/>
      <c r="BJ542" s="70"/>
      <c r="BK542" s="68"/>
      <c r="BL542" s="74"/>
    </row>
    <row r="543" spans="27:64">
      <c r="AA543" s="69"/>
      <c r="AD543" s="71"/>
      <c r="AE543" s="71"/>
      <c r="AF543" s="71"/>
      <c r="AG543" s="71"/>
      <c r="AH543" s="69"/>
      <c r="AI543" s="71"/>
      <c r="AJ543" s="71"/>
      <c r="AK543" s="71"/>
      <c r="AL543" s="71"/>
      <c r="AM543" s="71"/>
      <c r="AN543" s="71"/>
      <c r="AO543" s="477"/>
      <c r="AP543" s="71"/>
      <c r="AQ543" s="71"/>
      <c r="AR543" s="71"/>
      <c r="AS543" s="71"/>
      <c r="AT543" s="71"/>
      <c r="AU543" s="71"/>
      <c r="AV543" s="71"/>
      <c r="AW543" s="71"/>
      <c r="AX543" s="68"/>
      <c r="AY543" s="72"/>
      <c r="AZ543" s="72"/>
      <c r="BA543" s="72"/>
      <c r="BB543" s="72"/>
      <c r="BC543" s="72"/>
      <c r="BD543" s="72"/>
      <c r="BE543" s="72"/>
      <c r="BF543" s="73"/>
      <c r="BG543" s="73"/>
      <c r="BH543" s="68"/>
      <c r="BI543" s="68"/>
      <c r="BJ543" s="70"/>
      <c r="BK543" s="68"/>
      <c r="BL543" s="74"/>
    </row>
    <row r="544" spans="27:64">
      <c r="AA544" s="69"/>
      <c r="AD544" s="71"/>
      <c r="AE544" s="71"/>
      <c r="AF544" s="71"/>
      <c r="AG544" s="71"/>
      <c r="AH544" s="69"/>
      <c r="AI544" s="71"/>
      <c r="AJ544" s="71"/>
      <c r="AK544" s="71"/>
      <c r="AL544" s="71"/>
      <c r="AM544" s="71"/>
      <c r="AN544" s="71"/>
      <c r="AO544" s="477"/>
      <c r="AP544" s="71"/>
      <c r="AQ544" s="71"/>
      <c r="AR544" s="71"/>
      <c r="AS544" s="71"/>
      <c r="AT544" s="71"/>
      <c r="AU544" s="71"/>
      <c r="AV544" s="71"/>
      <c r="AW544" s="71"/>
      <c r="AX544" s="68"/>
      <c r="AY544" s="72"/>
      <c r="AZ544" s="72"/>
      <c r="BA544" s="72"/>
      <c r="BB544" s="72"/>
      <c r="BC544" s="72"/>
      <c r="BD544" s="72"/>
      <c r="BE544" s="72"/>
      <c r="BF544" s="73"/>
      <c r="BG544" s="73"/>
      <c r="BH544" s="68"/>
      <c r="BI544" s="68"/>
      <c r="BJ544" s="70"/>
      <c r="BK544" s="68"/>
      <c r="BL544" s="74"/>
    </row>
    <row r="545" spans="27:64">
      <c r="AA545" s="69"/>
      <c r="AD545" s="71"/>
      <c r="AE545" s="71"/>
      <c r="AF545" s="71"/>
      <c r="AG545" s="71"/>
      <c r="AH545" s="69"/>
      <c r="AI545" s="71"/>
      <c r="AJ545" s="71"/>
      <c r="AK545" s="71"/>
      <c r="AL545" s="71"/>
      <c r="AM545" s="71"/>
      <c r="AN545" s="71"/>
      <c r="AO545" s="477"/>
      <c r="AP545" s="71"/>
      <c r="AQ545" s="71"/>
      <c r="AR545" s="71"/>
      <c r="AS545" s="71"/>
      <c r="AT545" s="71"/>
      <c r="AU545" s="71"/>
      <c r="AV545" s="71"/>
      <c r="AW545" s="71"/>
      <c r="AX545" s="68"/>
      <c r="AY545" s="72"/>
      <c r="AZ545" s="72"/>
      <c r="BA545" s="72"/>
      <c r="BB545" s="72"/>
      <c r="BC545" s="72"/>
      <c r="BD545" s="72"/>
      <c r="BE545" s="72"/>
      <c r="BF545" s="73"/>
      <c r="BG545" s="73"/>
      <c r="BH545" s="68"/>
      <c r="BI545" s="68"/>
      <c r="BJ545" s="70"/>
      <c r="BK545" s="68"/>
      <c r="BL545" s="74"/>
    </row>
    <row r="546" spans="27:64">
      <c r="AA546" s="69"/>
      <c r="AD546" s="71"/>
      <c r="AE546" s="71"/>
      <c r="AF546" s="71"/>
      <c r="AG546" s="71"/>
      <c r="AH546" s="69"/>
      <c r="AI546" s="71"/>
      <c r="AJ546" s="71"/>
      <c r="AK546" s="71"/>
      <c r="AL546" s="71"/>
      <c r="AM546" s="71"/>
      <c r="AN546" s="71"/>
      <c r="AO546" s="477"/>
      <c r="AP546" s="71"/>
      <c r="AQ546" s="71"/>
      <c r="AR546" s="71"/>
      <c r="AS546" s="71"/>
      <c r="AT546" s="71"/>
      <c r="AU546" s="71"/>
      <c r="AV546" s="71"/>
      <c r="AW546" s="71"/>
      <c r="AX546" s="68"/>
      <c r="AY546" s="72"/>
      <c r="AZ546" s="72"/>
      <c r="BA546" s="72"/>
      <c r="BB546" s="72"/>
      <c r="BC546" s="72"/>
      <c r="BD546" s="72"/>
      <c r="BE546" s="72"/>
      <c r="BF546" s="73"/>
      <c r="BG546" s="73"/>
      <c r="BH546" s="68"/>
      <c r="BI546" s="68"/>
      <c r="BJ546" s="70"/>
      <c r="BK546" s="68"/>
      <c r="BL546" s="74"/>
    </row>
    <row r="547" spans="27:64">
      <c r="AA547" s="69"/>
      <c r="AD547" s="71"/>
      <c r="AE547" s="71"/>
      <c r="AF547" s="71"/>
      <c r="AG547" s="71"/>
      <c r="AH547" s="69"/>
      <c r="AI547" s="71"/>
      <c r="AJ547" s="71"/>
      <c r="AK547" s="71"/>
      <c r="AL547" s="71"/>
      <c r="AM547" s="71"/>
      <c r="AN547" s="71"/>
      <c r="AO547" s="477"/>
      <c r="AP547" s="71"/>
      <c r="AQ547" s="71"/>
      <c r="AR547" s="71"/>
      <c r="AS547" s="71"/>
      <c r="AT547" s="71"/>
      <c r="AU547" s="71"/>
      <c r="AV547" s="71"/>
      <c r="AW547" s="71"/>
      <c r="AX547" s="68"/>
      <c r="AY547" s="72"/>
      <c r="AZ547" s="72"/>
      <c r="BA547" s="72"/>
      <c r="BB547" s="72"/>
      <c r="BC547" s="72"/>
      <c r="BD547" s="72"/>
      <c r="BE547" s="72"/>
      <c r="BF547" s="73"/>
      <c r="BG547" s="73"/>
      <c r="BH547" s="68"/>
      <c r="BI547" s="68"/>
      <c r="BJ547" s="70"/>
      <c r="BK547" s="68"/>
      <c r="BL547" s="74"/>
    </row>
    <row r="548" spans="27:64">
      <c r="AA548" s="69"/>
      <c r="AD548" s="71"/>
      <c r="AE548" s="71"/>
      <c r="AF548" s="71"/>
      <c r="AG548" s="71"/>
      <c r="AH548" s="69"/>
      <c r="AI548" s="71"/>
      <c r="AJ548" s="71"/>
      <c r="AK548" s="71"/>
      <c r="AL548" s="71"/>
      <c r="AM548" s="71"/>
      <c r="AN548" s="71"/>
      <c r="AO548" s="477"/>
      <c r="AP548" s="71"/>
      <c r="AQ548" s="71"/>
      <c r="AR548" s="71"/>
      <c r="AS548" s="71"/>
      <c r="AT548" s="71"/>
      <c r="AU548" s="71"/>
      <c r="AV548" s="71"/>
      <c r="AW548" s="71"/>
      <c r="AX548" s="68"/>
      <c r="AY548" s="72"/>
      <c r="AZ548" s="72"/>
      <c r="BA548" s="72"/>
      <c r="BB548" s="72"/>
      <c r="BC548" s="72"/>
      <c r="BD548" s="72"/>
      <c r="BE548" s="72"/>
      <c r="BF548" s="73"/>
      <c r="BG548" s="73"/>
      <c r="BH548" s="68"/>
      <c r="BI548" s="68"/>
      <c r="BJ548" s="70"/>
      <c r="BK548" s="68"/>
      <c r="BL548" s="74"/>
    </row>
    <row r="549" spans="27:64">
      <c r="AA549" s="69"/>
      <c r="AD549" s="71"/>
      <c r="AE549" s="71"/>
      <c r="AF549" s="71"/>
      <c r="AG549" s="71"/>
      <c r="AH549" s="69"/>
      <c r="AI549" s="71"/>
      <c r="AJ549" s="71"/>
      <c r="AK549" s="71"/>
      <c r="AL549" s="71"/>
      <c r="AM549" s="71"/>
      <c r="AN549" s="71"/>
      <c r="AO549" s="477"/>
      <c r="AP549" s="71"/>
      <c r="AQ549" s="71"/>
      <c r="AR549" s="71"/>
      <c r="AS549" s="71"/>
      <c r="AT549" s="71"/>
      <c r="AU549" s="71"/>
      <c r="AV549" s="71"/>
      <c r="AW549" s="71"/>
      <c r="AX549" s="68"/>
      <c r="AY549" s="72"/>
      <c r="AZ549" s="72"/>
      <c r="BA549" s="72"/>
      <c r="BB549" s="72"/>
      <c r="BC549" s="72"/>
      <c r="BD549" s="72"/>
      <c r="BE549" s="72"/>
      <c r="BF549" s="73"/>
      <c r="BG549" s="73"/>
      <c r="BH549" s="68"/>
      <c r="BI549" s="68"/>
      <c r="BJ549" s="70"/>
      <c r="BK549" s="68"/>
      <c r="BL549" s="74"/>
    </row>
    <row r="550" spans="27:64">
      <c r="AA550" s="69"/>
      <c r="AD550" s="71"/>
      <c r="AE550" s="71"/>
      <c r="AF550" s="71"/>
      <c r="AG550" s="71"/>
      <c r="AH550" s="69"/>
      <c r="AI550" s="71"/>
      <c r="AJ550" s="71"/>
      <c r="AK550" s="71"/>
      <c r="AL550" s="71"/>
      <c r="AM550" s="71"/>
      <c r="AN550" s="71"/>
      <c r="AO550" s="477"/>
      <c r="AP550" s="71"/>
      <c r="AQ550" s="71"/>
      <c r="AR550" s="71"/>
      <c r="AS550" s="71"/>
      <c r="AT550" s="71"/>
      <c r="AU550" s="71"/>
      <c r="AV550" s="71"/>
      <c r="AW550" s="71"/>
      <c r="AX550" s="68"/>
      <c r="AY550" s="72"/>
      <c r="AZ550" s="72"/>
      <c r="BA550" s="72"/>
      <c r="BB550" s="72"/>
      <c r="BC550" s="72"/>
      <c r="BD550" s="72"/>
      <c r="BE550" s="72"/>
      <c r="BF550" s="73"/>
      <c r="BG550" s="73"/>
      <c r="BH550" s="68"/>
      <c r="BI550" s="68"/>
      <c r="BJ550" s="70"/>
      <c r="BK550" s="68"/>
      <c r="BL550" s="74"/>
    </row>
    <row r="551" spans="27:64">
      <c r="AA551" s="69"/>
      <c r="AD551" s="71"/>
      <c r="AE551" s="71"/>
      <c r="AF551" s="71"/>
      <c r="AG551" s="71"/>
      <c r="AH551" s="69"/>
      <c r="AI551" s="71"/>
      <c r="AJ551" s="71"/>
      <c r="AK551" s="71"/>
      <c r="AL551" s="71"/>
      <c r="AM551" s="71"/>
      <c r="AN551" s="71"/>
      <c r="AO551" s="477"/>
      <c r="AP551" s="71"/>
      <c r="AQ551" s="71"/>
      <c r="AR551" s="71"/>
      <c r="AS551" s="71"/>
      <c r="AT551" s="71"/>
      <c r="AU551" s="71"/>
      <c r="AV551" s="71"/>
      <c r="AW551" s="71"/>
      <c r="AX551" s="68"/>
      <c r="AY551" s="72"/>
      <c r="AZ551" s="72"/>
      <c r="BA551" s="72"/>
      <c r="BB551" s="72"/>
      <c r="BC551" s="72"/>
      <c r="BD551" s="72"/>
      <c r="BE551" s="72"/>
      <c r="BF551" s="73"/>
      <c r="BG551" s="73"/>
      <c r="BH551" s="68"/>
      <c r="BI551" s="68"/>
      <c r="BJ551" s="70"/>
      <c r="BK551" s="68"/>
      <c r="BL551" s="74"/>
    </row>
    <row r="552" spans="27:64">
      <c r="AA552" s="69"/>
      <c r="AD552" s="71"/>
      <c r="AE552" s="71"/>
      <c r="AF552" s="71"/>
      <c r="AG552" s="71"/>
      <c r="AH552" s="69"/>
      <c r="AI552" s="71"/>
      <c r="AJ552" s="71"/>
      <c r="AK552" s="71"/>
      <c r="AL552" s="71"/>
      <c r="AM552" s="71"/>
      <c r="AN552" s="71"/>
      <c r="AO552" s="477"/>
      <c r="AP552" s="71"/>
      <c r="AQ552" s="71"/>
      <c r="AR552" s="71"/>
      <c r="AS552" s="71"/>
      <c r="AT552" s="71"/>
      <c r="AU552" s="71"/>
      <c r="AV552" s="71"/>
      <c r="AW552" s="71"/>
      <c r="AX552" s="68"/>
      <c r="AY552" s="72"/>
      <c r="AZ552" s="72"/>
      <c r="BA552" s="72"/>
      <c r="BB552" s="72"/>
      <c r="BC552" s="72"/>
      <c r="BD552" s="72"/>
      <c r="BE552" s="72"/>
      <c r="BF552" s="73"/>
      <c r="BG552" s="73"/>
      <c r="BH552" s="68"/>
      <c r="BI552" s="68"/>
      <c r="BJ552" s="70"/>
      <c r="BK552" s="68"/>
      <c r="BL552" s="74"/>
    </row>
    <row r="553" spans="27:64">
      <c r="AA553" s="69"/>
      <c r="AD553" s="71"/>
      <c r="AE553" s="71"/>
      <c r="AF553" s="71"/>
      <c r="AG553" s="71"/>
      <c r="AH553" s="69"/>
      <c r="AI553" s="71"/>
      <c r="AJ553" s="71"/>
      <c r="AK553" s="71"/>
      <c r="AL553" s="71"/>
      <c r="AM553" s="71"/>
      <c r="AN553" s="71"/>
      <c r="AO553" s="477"/>
      <c r="AP553" s="71"/>
      <c r="AQ553" s="71"/>
      <c r="AR553" s="71"/>
      <c r="AS553" s="71"/>
      <c r="AT553" s="71"/>
      <c r="AU553" s="71"/>
      <c r="AV553" s="71"/>
      <c r="AW553" s="71"/>
      <c r="AX553" s="68"/>
      <c r="AY553" s="72"/>
      <c r="AZ553" s="72"/>
      <c r="BA553" s="72"/>
      <c r="BB553" s="72"/>
      <c r="BC553" s="72"/>
      <c r="BD553" s="72"/>
      <c r="BE553" s="72"/>
      <c r="BF553" s="73"/>
      <c r="BG553" s="73"/>
      <c r="BH553" s="68"/>
      <c r="BI553" s="68"/>
      <c r="BJ553" s="70"/>
      <c r="BK553" s="68"/>
      <c r="BL553" s="74"/>
    </row>
    <row r="554" spans="27:64">
      <c r="AA554" s="69"/>
      <c r="AD554" s="71"/>
      <c r="AE554" s="71"/>
      <c r="AF554" s="71"/>
      <c r="AG554" s="71"/>
      <c r="AH554" s="69"/>
      <c r="AI554" s="71"/>
      <c r="AJ554" s="71"/>
      <c r="AK554" s="71"/>
      <c r="AL554" s="71"/>
      <c r="AM554" s="71"/>
      <c r="AN554" s="71"/>
      <c r="AO554" s="477"/>
      <c r="AP554" s="71"/>
      <c r="AQ554" s="71"/>
      <c r="AR554" s="71"/>
      <c r="AS554" s="71"/>
      <c r="AT554" s="71"/>
      <c r="AU554" s="71"/>
      <c r="AV554" s="71"/>
      <c r="AW554" s="71"/>
      <c r="AX554" s="68"/>
      <c r="AY554" s="72"/>
      <c r="AZ554" s="72"/>
      <c r="BA554" s="72"/>
      <c r="BB554" s="72"/>
      <c r="BC554" s="72"/>
      <c r="BD554" s="72"/>
      <c r="BE554" s="72"/>
      <c r="BF554" s="73"/>
      <c r="BG554" s="73"/>
      <c r="BH554" s="68"/>
      <c r="BI554" s="68"/>
      <c r="BJ554" s="70"/>
      <c r="BK554" s="68"/>
      <c r="BL554" s="74"/>
    </row>
    <row r="555" spans="27:64">
      <c r="AA555" s="69"/>
      <c r="AD555" s="71"/>
      <c r="AE555" s="71"/>
      <c r="AF555" s="71"/>
      <c r="AG555" s="71"/>
      <c r="AH555" s="69"/>
      <c r="AI555" s="71"/>
      <c r="AJ555" s="71"/>
      <c r="AK555" s="71"/>
      <c r="AL555" s="71"/>
      <c r="AM555" s="71"/>
      <c r="AN555" s="71"/>
      <c r="AO555" s="477"/>
      <c r="AP555" s="71"/>
      <c r="AQ555" s="71"/>
      <c r="AR555" s="71"/>
      <c r="AS555" s="71"/>
      <c r="AT555" s="71"/>
      <c r="AU555" s="71"/>
      <c r="AV555" s="71"/>
      <c r="AW555" s="71"/>
      <c r="AX555" s="68"/>
      <c r="AY555" s="72"/>
      <c r="AZ555" s="72"/>
      <c r="BA555" s="72"/>
      <c r="BB555" s="72"/>
      <c r="BC555" s="72"/>
      <c r="BD555" s="72"/>
      <c r="BE555" s="72"/>
      <c r="BF555" s="73"/>
      <c r="BG555" s="73"/>
      <c r="BH555" s="68"/>
      <c r="BI555" s="68"/>
      <c r="BJ555" s="70"/>
      <c r="BK555" s="68"/>
      <c r="BL555" s="74"/>
    </row>
    <row r="556" spans="27:64">
      <c r="AA556" s="69"/>
      <c r="AD556" s="71"/>
      <c r="AE556" s="71"/>
      <c r="AF556" s="71"/>
      <c r="AG556" s="71"/>
      <c r="AH556" s="69"/>
      <c r="AI556" s="71"/>
      <c r="AJ556" s="71"/>
      <c r="AK556" s="71"/>
      <c r="AL556" s="71"/>
      <c r="AM556" s="71"/>
      <c r="AN556" s="71"/>
      <c r="AO556" s="477"/>
      <c r="AP556" s="71"/>
      <c r="AQ556" s="71"/>
      <c r="AR556" s="71"/>
      <c r="AS556" s="71"/>
      <c r="AT556" s="71"/>
      <c r="AU556" s="71"/>
      <c r="AV556" s="71"/>
      <c r="AW556" s="71"/>
      <c r="AX556" s="68"/>
      <c r="AY556" s="72"/>
      <c r="AZ556" s="72"/>
      <c r="BA556" s="72"/>
      <c r="BB556" s="72"/>
      <c r="BC556" s="72"/>
      <c r="BD556" s="72"/>
      <c r="BE556" s="72"/>
      <c r="BF556" s="73"/>
      <c r="BG556" s="73"/>
      <c r="BH556" s="68"/>
      <c r="BI556" s="68"/>
      <c r="BJ556" s="70"/>
      <c r="BK556" s="68"/>
      <c r="BL556" s="74"/>
    </row>
    <row r="557" spans="27:64">
      <c r="AA557" s="69"/>
      <c r="AD557" s="71"/>
      <c r="AE557" s="71"/>
      <c r="AF557" s="71"/>
      <c r="AG557" s="71"/>
      <c r="AH557" s="69"/>
      <c r="AI557" s="71"/>
      <c r="AJ557" s="71"/>
      <c r="AK557" s="71"/>
      <c r="AL557" s="71"/>
      <c r="AM557" s="71"/>
      <c r="AN557" s="71"/>
      <c r="AO557" s="477"/>
      <c r="AP557" s="71"/>
      <c r="AQ557" s="71"/>
      <c r="AR557" s="71"/>
      <c r="AS557" s="71"/>
      <c r="AT557" s="71"/>
      <c r="AU557" s="71"/>
      <c r="AV557" s="71"/>
      <c r="AW557" s="71"/>
      <c r="AX557" s="68"/>
      <c r="AY557" s="72"/>
      <c r="AZ557" s="72"/>
      <c r="BA557" s="72"/>
      <c r="BB557" s="72"/>
      <c r="BC557" s="72"/>
      <c r="BD557" s="72"/>
      <c r="BE557" s="72"/>
      <c r="BF557" s="73"/>
      <c r="BG557" s="73"/>
      <c r="BH557" s="68"/>
      <c r="BI557" s="68"/>
      <c r="BJ557" s="70"/>
      <c r="BK557" s="68"/>
      <c r="BL557" s="74"/>
    </row>
    <row r="558" spans="27:64">
      <c r="AA558" s="69"/>
      <c r="AD558" s="71"/>
      <c r="AE558" s="71"/>
      <c r="AF558" s="71"/>
      <c r="AG558" s="71"/>
      <c r="AH558" s="69"/>
      <c r="AI558" s="71"/>
      <c r="AJ558" s="71"/>
      <c r="AK558" s="71"/>
      <c r="AL558" s="71"/>
      <c r="AM558" s="71"/>
      <c r="AN558" s="71"/>
      <c r="AO558" s="477"/>
      <c r="AP558" s="71"/>
      <c r="AQ558" s="71"/>
      <c r="AR558" s="71"/>
      <c r="AS558" s="71"/>
      <c r="AT558" s="71"/>
      <c r="AU558" s="71"/>
      <c r="AV558" s="71"/>
      <c r="AW558" s="71"/>
      <c r="AX558" s="68"/>
      <c r="AY558" s="72"/>
      <c r="AZ558" s="72"/>
      <c r="BA558" s="72"/>
      <c r="BB558" s="72"/>
      <c r="BC558" s="72"/>
      <c r="BD558" s="72"/>
      <c r="BE558" s="72"/>
      <c r="BF558" s="73"/>
      <c r="BG558" s="73"/>
      <c r="BH558" s="68"/>
      <c r="BI558" s="68"/>
      <c r="BJ558" s="70"/>
      <c r="BK558" s="68"/>
      <c r="BL558" s="74"/>
    </row>
    <row r="559" spans="27:64">
      <c r="AA559" s="69"/>
      <c r="AD559" s="71"/>
      <c r="AE559" s="71"/>
      <c r="AF559" s="71"/>
      <c r="AG559" s="71"/>
      <c r="AH559" s="69"/>
      <c r="AI559" s="71"/>
      <c r="AJ559" s="71"/>
      <c r="AK559" s="71"/>
      <c r="AL559" s="71"/>
      <c r="AM559" s="71"/>
      <c r="AN559" s="71"/>
      <c r="AO559" s="477"/>
      <c r="AP559" s="71"/>
      <c r="AQ559" s="71"/>
      <c r="AR559" s="71"/>
      <c r="AS559" s="71"/>
      <c r="AT559" s="71"/>
      <c r="AU559" s="71"/>
      <c r="AV559" s="71"/>
      <c r="AW559" s="71"/>
      <c r="AX559" s="68"/>
      <c r="AY559" s="72"/>
      <c r="AZ559" s="72"/>
      <c r="BA559" s="72"/>
      <c r="BB559" s="72"/>
      <c r="BC559" s="72"/>
      <c r="BD559" s="72"/>
      <c r="BE559" s="72"/>
      <c r="BF559" s="73"/>
      <c r="BG559" s="73"/>
      <c r="BH559" s="68"/>
      <c r="BI559" s="68"/>
      <c r="BJ559" s="70"/>
      <c r="BK559" s="68"/>
      <c r="BL559" s="74"/>
    </row>
    <row r="560" spans="27:64">
      <c r="AA560" s="69"/>
      <c r="AD560" s="71"/>
      <c r="AE560" s="71"/>
      <c r="AF560" s="71"/>
      <c r="AG560" s="71"/>
      <c r="AH560" s="69"/>
      <c r="AI560" s="71"/>
      <c r="AJ560" s="71"/>
      <c r="AK560" s="71"/>
      <c r="AL560" s="71"/>
      <c r="AM560" s="71"/>
      <c r="AN560" s="71"/>
      <c r="AO560" s="477"/>
      <c r="AP560" s="71"/>
      <c r="AQ560" s="71"/>
      <c r="AR560" s="71"/>
      <c r="AS560" s="71"/>
      <c r="AT560" s="71"/>
      <c r="AU560" s="71"/>
      <c r="AV560" s="71"/>
      <c r="AW560" s="71"/>
      <c r="AX560" s="68"/>
      <c r="AY560" s="72"/>
      <c r="AZ560" s="72"/>
      <c r="BA560" s="72"/>
      <c r="BB560" s="72"/>
      <c r="BC560" s="72"/>
      <c r="BD560" s="72"/>
      <c r="BE560" s="72"/>
      <c r="BF560" s="73"/>
      <c r="BG560" s="73"/>
      <c r="BH560" s="68"/>
      <c r="BI560" s="68"/>
      <c r="BJ560" s="70"/>
      <c r="BK560" s="68"/>
      <c r="BL560" s="74"/>
    </row>
    <row r="561" spans="27:64">
      <c r="AA561" s="69"/>
      <c r="AD561" s="71"/>
      <c r="AE561" s="71"/>
      <c r="AF561" s="71"/>
      <c r="AG561" s="71"/>
      <c r="AH561" s="69"/>
      <c r="AI561" s="71"/>
      <c r="AJ561" s="71"/>
      <c r="AK561" s="71"/>
      <c r="AL561" s="71"/>
      <c r="AM561" s="71"/>
      <c r="AN561" s="71"/>
      <c r="AO561" s="477"/>
      <c r="AP561" s="71"/>
      <c r="AQ561" s="71"/>
      <c r="AR561" s="71"/>
      <c r="AS561" s="71"/>
      <c r="AT561" s="71"/>
      <c r="AU561" s="71"/>
      <c r="AV561" s="71"/>
      <c r="AW561" s="71"/>
      <c r="AX561" s="68"/>
      <c r="AY561" s="72"/>
      <c r="AZ561" s="72"/>
      <c r="BA561" s="72"/>
      <c r="BB561" s="72"/>
      <c r="BC561" s="72"/>
      <c r="BD561" s="72"/>
      <c r="BE561" s="72"/>
      <c r="BF561" s="73"/>
      <c r="BG561" s="73"/>
      <c r="BH561" s="68"/>
      <c r="BI561" s="68"/>
      <c r="BJ561" s="70"/>
      <c r="BK561" s="68"/>
      <c r="BL561" s="74"/>
    </row>
    <row r="562" spans="27:64">
      <c r="AA562" s="69"/>
      <c r="AD562" s="71"/>
      <c r="AE562" s="71"/>
      <c r="AF562" s="71"/>
      <c r="AG562" s="71"/>
      <c r="AH562" s="69"/>
      <c r="AI562" s="71"/>
      <c r="AJ562" s="71"/>
      <c r="AK562" s="71"/>
      <c r="AL562" s="71"/>
      <c r="AM562" s="71"/>
      <c r="AN562" s="71"/>
      <c r="AO562" s="477"/>
      <c r="AP562" s="71"/>
      <c r="AQ562" s="71"/>
      <c r="AR562" s="71"/>
      <c r="AS562" s="71"/>
      <c r="AT562" s="71"/>
      <c r="AU562" s="71"/>
      <c r="AV562" s="71"/>
      <c r="AW562" s="71"/>
      <c r="AX562" s="68"/>
      <c r="AY562" s="72"/>
      <c r="AZ562" s="72"/>
      <c r="BA562" s="72"/>
      <c r="BB562" s="72"/>
      <c r="BC562" s="72"/>
      <c r="BD562" s="72"/>
      <c r="BE562" s="72"/>
      <c r="BF562" s="73"/>
      <c r="BG562" s="73"/>
      <c r="BH562" s="68"/>
      <c r="BI562" s="68"/>
      <c r="BJ562" s="70"/>
      <c r="BK562" s="68"/>
      <c r="BL562" s="74"/>
    </row>
    <row r="563" spans="27:64">
      <c r="AA563" s="69"/>
      <c r="AD563" s="71"/>
      <c r="AE563" s="71"/>
      <c r="AF563" s="71"/>
      <c r="AG563" s="71"/>
      <c r="AH563" s="69"/>
      <c r="AI563" s="71"/>
      <c r="AJ563" s="71"/>
      <c r="AK563" s="71"/>
      <c r="AL563" s="71"/>
      <c r="AM563" s="71"/>
      <c r="AN563" s="71"/>
      <c r="AO563" s="477"/>
      <c r="AP563" s="71"/>
      <c r="AQ563" s="71"/>
      <c r="AR563" s="71"/>
      <c r="AS563" s="71"/>
      <c r="AT563" s="71"/>
      <c r="AU563" s="71"/>
      <c r="AV563" s="71"/>
      <c r="AW563" s="71"/>
      <c r="AX563" s="68"/>
      <c r="AY563" s="72"/>
      <c r="AZ563" s="72"/>
      <c r="BA563" s="72"/>
      <c r="BB563" s="72"/>
      <c r="BC563" s="72"/>
      <c r="BD563" s="72"/>
      <c r="BE563" s="72"/>
      <c r="BF563" s="73"/>
      <c r="BG563" s="73"/>
      <c r="BH563" s="68"/>
      <c r="BI563" s="68"/>
      <c r="BJ563" s="70"/>
      <c r="BK563" s="68"/>
      <c r="BL563" s="74"/>
    </row>
    <row r="564" spans="27:64">
      <c r="AA564" s="69"/>
      <c r="AD564" s="71"/>
      <c r="AE564" s="71"/>
      <c r="AF564" s="71"/>
      <c r="AG564" s="71"/>
      <c r="AH564" s="69"/>
      <c r="AI564" s="71"/>
      <c r="AJ564" s="71"/>
      <c r="AK564" s="71"/>
      <c r="AL564" s="71"/>
      <c r="AM564" s="71"/>
      <c r="AN564" s="71"/>
      <c r="AO564" s="477"/>
      <c r="AP564" s="71"/>
      <c r="AQ564" s="71"/>
      <c r="AR564" s="71"/>
      <c r="AS564" s="71"/>
      <c r="AT564" s="71"/>
      <c r="AU564" s="71"/>
      <c r="AV564" s="71"/>
      <c r="AW564" s="71"/>
      <c r="AX564" s="68"/>
      <c r="AY564" s="72"/>
      <c r="AZ564" s="72"/>
      <c r="BA564" s="72"/>
      <c r="BB564" s="72"/>
      <c r="BC564" s="72"/>
      <c r="BD564" s="72"/>
      <c r="BE564" s="72"/>
      <c r="BF564" s="73"/>
      <c r="BG564" s="73"/>
      <c r="BH564" s="68"/>
      <c r="BI564" s="68"/>
      <c r="BJ564" s="70"/>
      <c r="BK564" s="68"/>
      <c r="BL564" s="74"/>
    </row>
    <row r="565" spans="27:64">
      <c r="AA565" s="69"/>
      <c r="AD565" s="71"/>
      <c r="AE565" s="71"/>
      <c r="AF565" s="71"/>
      <c r="AG565" s="71"/>
      <c r="AH565" s="69"/>
      <c r="AI565" s="71"/>
      <c r="AJ565" s="71"/>
      <c r="AK565" s="71"/>
      <c r="AL565" s="71"/>
      <c r="AM565" s="71"/>
      <c r="AN565" s="71"/>
      <c r="AO565" s="477"/>
      <c r="AP565" s="71"/>
      <c r="AQ565" s="71"/>
      <c r="AR565" s="71"/>
      <c r="AS565" s="71"/>
      <c r="AT565" s="71"/>
      <c r="AU565" s="71"/>
      <c r="AV565" s="71"/>
      <c r="AW565" s="71"/>
      <c r="AX565" s="68"/>
      <c r="AY565" s="72"/>
      <c r="AZ565" s="72"/>
      <c r="BA565" s="72"/>
      <c r="BB565" s="72"/>
      <c r="BC565" s="72"/>
      <c r="BD565" s="72"/>
      <c r="BE565" s="72"/>
      <c r="BF565" s="73"/>
      <c r="BG565" s="73"/>
      <c r="BH565" s="68"/>
      <c r="BI565" s="68"/>
      <c r="BJ565" s="70"/>
      <c r="BK565" s="68"/>
      <c r="BL565" s="74"/>
    </row>
    <row r="566" spans="27:64">
      <c r="AA566" s="69"/>
      <c r="AD566" s="71"/>
      <c r="AE566" s="71"/>
      <c r="AF566" s="71"/>
      <c r="AG566" s="71"/>
      <c r="AH566" s="69"/>
      <c r="AI566" s="71"/>
      <c r="AJ566" s="71"/>
      <c r="AK566" s="71"/>
      <c r="AL566" s="71"/>
      <c r="AM566" s="71"/>
      <c r="AN566" s="71"/>
      <c r="AO566" s="477"/>
      <c r="AP566" s="71"/>
      <c r="AQ566" s="71"/>
      <c r="AR566" s="71"/>
      <c r="AS566" s="71"/>
      <c r="AT566" s="71"/>
      <c r="AU566" s="71"/>
      <c r="AV566" s="71"/>
      <c r="AW566" s="71"/>
      <c r="AX566" s="68"/>
      <c r="AY566" s="72"/>
      <c r="AZ566" s="72"/>
      <c r="BA566" s="72"/>
      <c r="BB566" s="72"/>
      <c r="BC566" s="72"/>
      <c r="BD566" s="72"/>
      <c r="BE566" s="72"/>
      <c r="BF566" s="73"/>
      <c r="BG566" s="73"/>
      <c r="BH566" s="68"/>
      <c r="BI566" s="68"/>
      <c r="BJ566" s="70"/>
      <c r="BK566" s="68"/>
      <c r="BL566" s="74"/>
    </row>
    <row r="567" spans="27:64">
      <c r="AA567" s="69"/>
      <c r="AD567" s="71"/>
      <c r="AE567" s="71"/>
      <c r="AF567" s="71"/>
      <c r="AG567" s="71"/>
      <c r="AH567" s="69"/>
      <c r="AI567" s="71"/>
      <c r="AJ567" s="71"/>
      <c r="AK567" s="71"/>
      <c r="AL567" s="71"/>
      <c r="AM567" s="71"/>
      <c r="AN567" s="71"/>
      <c r="AO567" s="477"/>
      <c r="AP567" s="71"/>
      <c r="AQ567" s="71"/>
      <c r="AR567" s="71"/>
      <c r="AS567" s="71"/>
      <c r="AT567" s="71"/>
      <c r="AU567" s="71"/>
      <c r="AV567" s="71"/>
      <c r="AW567" s="71"/>
      <c r="AX567" s="68"/>
      <c r="AY567" s="72"/>
      <c r="AZ567" s="72"/>
      <c r="BA567" s="72"/>
      <c r="BB567" s="72"/>
      <c r="BC567" s="72"/>
      <c r="BD567" s="72"/>
      <c r="BE567" s="72"/>
      <c r="BF567" s="73"/>
      <c r="BG567" s="73"/>
      <c r="BH567" s="68"/>
      <c r="BI567" s="68"/>
      <c r="BJ567" s="70"/>
      <c r="BK567" s="68"/>
      <c r="BL567" s="74"/>
    </row>
    <row r="568" spans="27:64">
      <c r="AA568" s="69"/>
      <c r="AD568" s="71"/>
      <c r="AE568" s="71"/>
      <c r="AF568" s="71"/>
      <c r="AG568" s="71"/>
      <c r="AH568" s="69"/>
      <c r="AI568" s="71"/>
      <c r="AJ568" s="71"/>
      <c r="AK568" s="71"/>
      <c r="AL568" s="71"/>
      <c r="AM568" s="71"/>
      <c r="AN568" s="71"/>
      <c r="AO568" s="477"/>
      <c r="AP568" s="71"/>
      <c r="AQ568" s="71"/>
      <c r="AR568" s="71"/>
      <c r="AS568" s="71"/>
      <c r="AT568" s="71"/>
      <c r="AU568" s="71"/>
      <c r="AV568" s="71"/>
      <c r="AW568" s="71"/>
      <c r="AX568" s="68"/>
      <c r="AY568" s="72"/>
      <c r="AZ568" s="72"/>
      <c r="BA568" s="72"/>
      <c r="BB568" s="72"/>
      <c r="BC568" s="72"/>
      <c r="BD568" s="72"/>
      <c r="BE568" s="72"/>
      <c r="BF568" s="73"/>
      <c r="BG568" s="73"/>
      <c r="BH568" s="68"/>
      <c r="BI568" s="68"/>
      <c r="BJ568" s="70"/>
      <c r="BK568" s="68"/>
      <c r="BL568" s="74"/>
    </row>
    <row r="569" spans="27:64">
      <c r="AA569" s="69"/>
      <c r="AD569" s="71"/>
      <c r="AE569" s="71"/>
      <c r="AF569" s="71"/>
      <c r="AG569" s="71"/>
      <c r="AH569" s="69"/>
      <c r="AI569" s="71"/>
      <c r="AJ569" s="71"/>
      <c r="AK569" s="71"/>
      <c r="AL569" s="71"/>
      <c r="AM569" s="71"/>
      <c r="AN569" s="71"/>
      <c r="AO569" s="477"/>
      <c r="AP569" s="71"/>
      <c r="AQ569" s="71"/>
      <c r="AR569" s="71"/>
      <c r="AS569" s="71"/>
      <c r="AT569" s="71"/>
      <c r="AU569" s="71"/>
      <c r="AV569" s="71"/>
      <c r="AW569" s="71"/>
      <c r="AX569" s="68"/>
      <c r="AY569" s="72"/>
      <c r="AZ569" s="72"/>
      <c r="BA569" s="72"/>
      <c r="BB569" s="72"/>
      <c r="BC569" s="72"/>
      <c r="BD569" s="72"/>
      <c r="BE569" s="72"/>
      <c r="BF569" s="73"/>
      <c r="BG569" s="73"/>
      <c r="BH569" s="68"/>
      <c r="BI569" s="68"/>
      <c r="BJ569" s="70"/>
      <c r="BK569" s="68"/>
      <c r="BL569" s="74"/>
    </row>
    <row r="570" spans="27:64">
      <c r="AA570" s="69"/>
      <c r="AD570" s="71"/>
      <c r="AE570" s="71"/>
      <c r="AF570" s="71"/>
      <c r="AG570" s="71"/>
      <c r="AH570" s="69"/>
      <c r="AI570" s="71"/>
      <c r="AJ570" s="71"/>
      <c r="AK570" s="71"/>
      <c r="AL570" s="71"/>
      <c r="AM570" s="71"/>
      <c r="AN570" s="71"/>
      <c r="AO570" s="477"/>
      <c r="AP570" s="71"/>
      <c r="AQ570" s="71"/>
      <c r="AR570" s="71"/>
      <c r="AS570" s="71"/>
      <c r="AT570" s="71"/>
      <c r="AU570" s="71"/>
      <c r="AV570" s="71"/>
      <c r="AW570" s="71"/>
      <c r="AX570" s="68"/>
      <c r="AY570" s="72"/>
      <c r="AZ570" s="72"/>
      <c r="BA570" s="72"/>
      <c r="BB570" s="72"/>
      <c r="BC570" s="72"/>
      <c r="BD570" s="72"/>
      <c r="BE570" s="72"/>
      <c r="BF570" s="73"/>
      <c r="BG570" s="73"/>
      <c r="BH570" s="68"/>
      <c r="BI570" s="68"/>
      <c r="BJ570" s="70"/>
      <c r="BK570" s="68"/>
      <c r="BL570" s="74"/>
    </row>
    <row r="571" spans="27:64">
      <c r="AA571" s="69"/>
      <c r="AD571" s="71"/>
      <c r="AE571" s="71"/>
      <c r="AF571" s="71"/>
      <c r="AG571" s="71"/>
      <c r="AH571" s="69"/>
      <c r="AI571" s="71"/>
      <c r="AJ571" s="71"/>
      <c r="AK571" s="71"/>
      <c r="AL571" s="71"/>
      <c r="AM571" s="71"/>
      <c r="AN571" s="71"/>
      <c r="AO571" s="477"/>
      <c r="AP571" s="71"/>
      <c r="AQ571" s="71"/>
      <c r="AR571" s="71"/>
      <c r="AS571" s="71"/>
      <c r="AT571" s="71"/>
      <c r="AU571" s="71"/>
      <c r="AV571" s="71"/>
      <c r="AW571" s="71"/>
      <c r="AX571" s="68"/>
      <c r="AY571" s="72"/>
      <c r="AZ571" s="72"/>
      <c r="BA571" s="72"/>
      <c r="BB571" s="72"/>
      <c r="BC571" s="72"/>
      <c r="BD571" s="72"/>
      <c r="BE571" s="72"/>
      <c r="BF571" s="73"/>
      <c r="BG571" s="73"/>
      <c r="BH571" s="68"/>
      <c r="BI571" s="68"/>
      <c r="BJ571" s="70"/>
      <c r="BK571" s="68"/>
      <c r="BL571" s="74"/>
    </row>
    <row r="572" spans="27:64">
      <c r="AA572" s="69"/>
      <c r="AD572" s="71"/>
      <c r="AE572" s="71"/>
      <c r="AF572" s="71"/>
      <c r="AG572" s="71"/>
      <c r="AH572" s="69"/>
      <c r="AI572" s="71"/>
      <c r="AJ572" s="71"/>
      <c r="AK572" s="71"/>
      <c r="AL572" s="71"/>
      <c r="AM572" s="71"/>
      <c r="AN572" s="71"/>
      <c r="AO572" s="477"/>
      <c r="AP572" s="71"/>
      <c r="AQ572" s="71"/>
      <c r="AR572" s="71"/>
      <c r="AS572" s="71"/>
      <c r="AT572" s="71"/>
      <c r="AU572" s="71"/>
      <c r="AV572" s="71"/>
      <c r="AW572" s="71"/>
      <c r="AX572" s="68"/>
      <c r="AY572" s="72"/>
      <c r="AZ572" s="72"/>
      <c r="BA572" s="72"/>
      <c r="BB572" s="72"/>
      <c r="BC572" s="72"/>
      <c r="BD572" s="72"/>
      <c r="BE572" s="72"/>
      <c r="BF572" s="73"/>
      <c r="BG572" s="73"/>
      <c r="BH572" s="68"/>
      <c r="BI572" s="68"/>
      <c r="BJ572" s="70"/>
      <c r="BK572" s="68"/>
      <c r="BL572" s="74"/>
    </row>
    <row r="573" spans="27:64">
      <c r="AA573" s="69"/>
      <c r="AD573" s="71"/>
      <c r="AE573" s="71"/>
      <c r="AF573" s="71"/>
      <c r="AG573" s="71"/>
      <c r="AH573" s="69"/>
      <c r="AI573" s="71"/>
      <c r="AJ573" s="71"/>
      <c r="AK573" s="71"/>
      <c r="AL573" s="71"/>
      <c r="AM573" s="71"/>
      <c r="AN573" s="71"/>
      <c r="AO573" s="477"/>
      <c r="AP573" s="71"/>
      <c r="AQ573" s="71"/>
      <c r="AR573" s="71"/>
      <c r="AS573" s="71"/>
      <c r="AT573" s="71"/>
      <c r="AU573" s="71"/>
      <c r="AV573" s="71"/>
      <c r="AW573" s="71"/>
      <c r="AX573" s="68"/>
      <c r="AY573" s="72"/>
      <c r="AZ573" s="72"/>
      <c r="BA573" s="72"/>
      <c r="BB573" s="72"/>
      <c r="BC573" s="72"/>
      <c r="BD573" s="72"/>
      <c r="BE573" s="72"/>
      <c r="BF573" s="73"/>
      <c r="BG573" s="73"/>
      <c r="BH573" s="68"/>
      <c r="BI573" s="68"/>
      <c r="BJ573" s="70"/>
      <c r="BK573" s="68"/>
      <c r="BL573" s="74"/>
    </row>
    <row r="574" spans="27:64">
      <c r="AA574" s="69"/>
      <c r="AD574" s="71"/>
      <c r="AE574" s="71"/>
      <c r="AF574" s="71"/>
      <c r="AG574" s="71"/>
      <c r="AH574" s="69"/>
      <c r="AI574" s="71"/>
      <c r="AJ574" s="71"/>
      <c r="AK574" s="71"/>
      <c r="AL574" s="71"/>
      <c r="AM574" s="71"/>
      <c r="AN574" s="71"/>
      <c r="AO574" s="477"/>
      <c r="AP574" s="71"/>
      <c r="AQ574" s="71"/>
      <c r="AR574" s="71"/>
      <c r="AS574" s="71"/>
      <c r="AT574" s="71"/>
      <c r="AU574" s="71"/>
      <c r="AV574" s="71"/>
      <c r="AW574" s="71"/>
      <c r="AX574" s="68"/>
      <c r="AY574" s="72"/>
      <c r="AZ574" s="72"/>
      <c r="BA574" s="72"/>
      <c r="BB574" s="72"/>
      <c r="BC574" s="72"/>
      <c r="BD574" s="72"/>
      <c r="BE574" s="72"/>
      <c r="BF574" s="73"/>
      <c r="BG574" s="73"/>
      <c r="BH574" s="68"/>
      <c r="BI574" s="68"/>
      <c r="BJ574" s="70"/>
      <c r="BK574" s="68"/>
      <c r="BL574" s="74"/>
    </row>
    <row r="575" spans="27:64">
      <c r="AA575" s="69"/>
      <c r="AD575" s="71"/>
      <c r="AE575" s="71"/>
      <c r="AF575" s="71"/>
      <c r="AG575" s="71"/>
      <c r="AH575" s="69"/>
      <c r="AI575" s="71"/>
      <c r="AJ575" s="71"/>
      <c r="AK575" s="71"/>
      <c r="AL575" s="71"/>
      <c r="AM575" s="71"/>
      <c r="AN575" s="71"/>
      <c r="AO575" s="477"/>
      <c r="AP575" s="71"/>
      <c r="AQ575" s="71"/>
      <c r="AR575" s="71"/>
      <c r="AS575" s="71"/>
      <c r="AT575" s="71"/>
      <c r="AU575" s="71"/>
      <c r="AV575" s="71"/>
      <c r="AW575" s="71"/>
      <c r="AX575" s="68"/>
      <c r="AY575" s="72"/>
      <c r="AZ575" s="72"/>
      <c r="BA575" s="72"/>
      <c r="BB575" s="72"/>
      <c r="BC575" s="72"/>
      <c r="BD575" s="72"/>
      <c r="BE575" s="72"/>
      <c r="BF575" s="73"/>
      <c r="BG575" s="73"/>
      <c r="BH575" s="68"/>
      <c r="BI575" s="68"/>
      <c r="BJ575" s="70"/>
      <c r="BK575" s="68"/>
      <c r="BL575" s="74"/>
    </row>
    <row r="576" spans="27:64">
      <c r="AA576" s="69"/>
      <c r="AD576" s="71"/>
      <c r="AE576" s="71"/>
      <c r="AF576" s="71"/>
      <c r="AG576" s="71"/>
      <c r="AH576" s="69"/>
      <c r="AI576" s="71"/>
      <c r="AJ576" s="71"/>
      <c r="AK576" s="71"/>
      <c r="AL576" s="71"/>
      <c r="AM576" s="71"/>
      <c r="AN576" s="71"/>
      <c r="AO576" s="477"/>
      <c r="AP576" s="71"/>
      <c r="AQ576" s="71"/>
      <c r="AR576" s="71"/>
      <c r="AS576" s="71"/>
      <c r="AT576" s="71"/>
      <c r="AU576" s="71"/>
      <c r="AV576" s="71"/>
      <c r="AW576" s="71"/>
      <c r="AX576" s="68"/>
      <c r="AY576" s="72"/>
      <c r="AZ576" s="72"/>
      <c r="BA576" s="72"/>
      <c r="BB576" s="72"/>
      <c r="BC576" s="72"/>
      <c r="BD576" s="72"/>
      <c r="BE576" s="72"/>
      <c r="BF576" s="73"/>
      <c r="BG576" s="73"/>
      <c r="BH576" s="68"/>
      <c r="BI576" s="68"/>
      <c r="BJ576" s="70"/>
      <c r="BK576" s="68"/>
      <c r="BL576" s="74"/>
    </row>
    <row r="577" spans="27:64">
      <c r="AA577" s="69"/>
      <c r="AD577" s="71"/>
      <c r="AE577" s="71"/>
      <c r="AF577" s="71"/>
      <c r="AG577" s="71"/>
      <c r="AH577" s="69"/>
      <c r="AI577" s="71"/>
      <c r="AJ577" s="71"/>
      <c r="AK577" s="71"/>
      <c r="AL577" s="71"/>
      <c r="AM577" s="71"/>
      <c r="AN577" s="71"/>
      <c r="AO577" s="477"/>
      <c r="AP577" s="71"/>
      <c r="AQ577" s="71"/>
      <c r="AR577" s="71"/>
      <c r="AS577" s="71"/>
      <c r="AT577" s="71"/>
      <c r="AU577" s="71"/>
      <c r="AV577" s="71"/>
      <c r="AW577" s="71"/>
      <c r="AX577" s="68"/>
      <c r="AY577" s="72"/>
      <c r="AZ577" s="72"/>
      <c r="BA577" s="72"/>
      <c r="BB577" s="72"/>
      <c r="BC577" s="72"/>
      <c r="BD577" s="72"/>
      <c r="BE577" s="72"/>
      <c r="BF577" s="73"/>
      <c r="BG577" s="73"/>
      <c r="BH577" s="68"/>
      <c r="BI577" s="68"/>
      <c r="BJ577" s="70"/>
      <c r="BK577" s="68"/>
      <c r="BL577" s="74"/>
    </row>
    <row r="578" spans="27:64">
      <c r="AA578" s="69"/>
      <c r="AD578" s="71"/>
      <c r="AE578" s="71"/>
      <c r="AF578" s="71"/>
      <c r="AG578" s="71"/>
      <c r="AH578" s="69"/>
      <c r="AI578" s="71"/>
      <c r="AJ578" s="71"/>
      <c r="AK578" s="71"/>
      <c r="AL578" s="71"/>
      <c r="AM578" s="71"/>
      <c r="AN578" s="71"/>
      <c r="AO578" s="477"/>
      <c r="AP578" s="71"/>
      <c r="AQ578" s="71"/>
      <c r="AR578" s="71"/>
      <c r="AS578" s="71"/>
      <c r="AT578" s="71"/>
      <c r="AU578" s="71"/>
      <c r="AV578" s="71"/>
      <c r="AW578" s="71"/>
      <c r="AX578" s="68"/>
      <c r="AY578" s="72"/>
      <c r="AZ578" s="72"/>
      <c r="BA578" s="72"/>
      <c r="BB578" s="72"/>
      <c r="BC578" s="72"/>
      <c r="BD578" s="72"/>
      <c r="BE578" s="72"/>
      <c r="BF578" s="73"/>
      <c r="BG578" s="73"/>
      <c r="BH578" s="68"/>
      <c r="BI578" s="68"/>
      <c r="BJ578" s="70"/>
      <c r="BK578" s="68"/>
      <c r="BL578" s="74"/>
    </row>
    <row r="579" spans="27:64">
      <c r="AA579" s="69"/>
      <c r="AD579" s="71"/>
      <c r="AE579" s="71"/>
      <c r="AF579" s="71"/>
      <c r="AG579" s="71"/>
      <c r="AH579" s="69"/>
      <c r="AI579" s="71"/>
      <c r="AJ579" s="71"/>
      <c r="AK579" s="71"/>
      <c r="AL579" s="71"/>
      <c r="AM579" s="71"/>
      <c r="AN579" s="71"/>
      <c r="AO579" s="477"/>
      <c r="AP579" s="71"/>
      <c r="AQ579" s="71"/>
      <c r="AR579" s="71"/>
      <c r="AS579" s="71"/>
      <c r="AT579" s="71"/>
      <c r="AU579" s="71"/>
      <c r="AV579" s="71"/>
      <c r="AW579" s="71"/>
      <c r="AX579" s="68"/>
      <c r="AY579" s="72"/>
      <c r="AZ579" s="72"/>
      <c r="BA579" s="72"/>
      <c r="BB579" s="72"/>
      <c r="BC579" s="72"/>
      <c r="BD579" s="72"/>
      <c r="BE579" s="72"/>
      <c r="BF579" s="73"/>
      <c r="BG579" s="73"/>
      <c r="BH579" s="68"/>
      <c r="BI579" s="68"/>
      <c r="BJ579" s="70"/>
      <c r="BK579" s="68"/>
      <c r="BL579" s="74"/>
    </row>
    <row r="580" spans="27:64">
      <c r="AA580" s="69"/>
      <c r="AD580" s="71"/>
      <c r="AE580" s="71"/>
      <c r="AF580" s="71"/>
      <c r="AG580" s="71"/>
      <c r="AH580" s="69"/>
      <c r="AI580" s="71"/>
      <c r="AJ580" s="71"/>
      <c r="AK580" s="71"/>
      <c r="AL580" s="71"/>
      <c r="AM580" s="71"/>
      <c r="AN580" s="71"/>
      <c r="AO580" s="477"/>
      <c r="AP580" s="71"/>
      <c r="AQ580" s="71"/>
      <c r="AR580" s="71"/>
      <c r="AS580" s="71"/>
      <c r="AT580" s="71"/>
      <c r="AU580" s="71"/>
      <c r="AV580" s="71"/>
      <c r="AW580" s="71"/>
      <c r="AX580" s="68"/>
      <c r="AY580" s="72"/>
      <c r="AZ580" s="72"/>
      <c r="BA580" s="72"/>
      <c r="BB580" s="72"/>
      <c r="BC580" s="72"/>
      <c r="BD580" s="72"/>
      <c r="BE580" s="72"/>
      <c r="BF580" s="73"/>
      <c r="BG580" s="73"/>
      <c r="BH580" s="68"/>
      <c r="BI580" s="68"/>
      <c r="BJ580" s="70"/>
      <c r="BK580" s="68"/>
      <c r="BL580" s="74"/>
    </row>
    <row r="581" spans="27:64">
      <c r="AA581" s="69"/>
      <c r="AD581" s="71"/>
      <c r="AE581" s="71"/>
      <c r="AF581" s="71"/>
      <c r="AG581" s="71"/>
      <c r="AH581" s="69"/>
      <c r="AI581" s="71"/>
      <c r="AJ581" s="71"/>
      <c r="AK581" s="71"/>
      <c r="AL581" s="71"/>
      <c r="AM581" s="71"/>
      <c r="AN581" s="71"/>
      <c r="AO581" s="477"/>
      <c r="AP581" s="71"/>
      <c r="AQ581" s="71"/>
      <c r="AR581" s="71"/>
      <c r="AS581" s="71"/>
      <c r="AT581" s="71"/>
      <c r="AU581" s="71"/>
      <c r="AV581" s="71"/>
      <c r="AW581" s="71"/>
      <c r="AX581" s="68"/>
      <c r="AY581" s="72"/>
      <c r="AZ581" s="72"/>
      <c r="BA581" s="72"/>
      <c r="BB581" s="72"/>
      <c r="BC581" s="72"/>
      <c r="BD581" s="72"/>
      <c r="BE581" s="72"/>
      <c r="BF581" s="73"/>
      <c r="BG581" s="73"/>
      <c r="BH581" s="68"/>
      <c r="BI581" s="68"/>
      <c r="BJ581" s="70"/>
      <c r="BK581" s="68"/>
      <c r="BL581" s="74"/>
    </row>
    <row r="582" spans="27:64">
      <c r="AA582" s="69"/>
      <c r="AD582" s="71"/>
      <c r="AE582" s="71"/>
      <c r="AF582" s="71"/>
      <c r="AG582" s="71"/>
      <c r="AH582" s="69"/>
      <c r="AI582" s="71"/>
      <c r="AJ582" s="71"/>
      <c r="AK582" s="71"/>
      <c r="AL582" s="71"/>
      <c r="AM582" s="71"/>
      <c r="AN582" s="71"/>
      <c r="AO582" s="477"/>
      <c r="AP582" s="71"/>
      <c r="AQ582" s="71"/>
      <c r="AR582" s="71"/>
      <c r="AS582" s="71"/>
      <c r="AT582" s="71"/>
      <c r="AU582" s="71"/>
      <c r="AV582" s="71"/>
      <c r="AW582" s="71"/>
      <c r="AX582" s="68"/>
      <c r="AY582" s="72"/>
      <c r="AZ582" s="72"/>
      <c r="BA582" s="72"/>
      <c r="BB582" s="72"/>
      <c r="BC582" s="72"/>
      <c r="BD582" s="72"/>
      <c r="BE582" s="72"/>
      <c r="BF582" s="73"/>
      <c r="BG582" s="73"/>
      <c r="BH582" s="68"/>
      <c r="BI582" s="68"/>
      <c r="BJ582" s="70"/>
      <c r="BK582" s="68"/>
      <c r="BL582" s="74"/>
    </row>
    <row r="583" spans="27:64">
      <c r="AA583" s="69"/>
      <c r="AD583" s="71"/>
      <c r="AE583" s="71"/>
      <c r="AF583" s="71"/>
      <c r="AG583" s="71"/>
      <c r="AH583" s="69"/>
      <c r="AI583" s="71"/>
      <c r="AJ583" s="71"/>
      <c r="AK583" s="71"/>
      <c r="AL583" s="71"/>
      <c r="AM583" s="71"/>
      <c r="AN583" s="71"/>
      <c r="AO583" s="477"/>
      <c r="AP583" s="71"/>
      <c r="AQ583" s="71"/>
      <c r="AR583" s="71"/>
      <c r="AS583" s="71"/>
      <c r="AT583" s="71"/>
      <c r="AU583" s="71"/>
      <c r="AV583" s="71"/>
      <c r="AW583" s="71"/>
      <c r="AX583" s="68"/>
      <c r="AY583" s="72"/>
      <c r="AZ583" s="72"/>
      <c r="BA583" s="72"/>
      <c r="BB583" s="72"/>
      <c r="BC583" s="72"/>
      <c r="BD583" s="72"/>
      <c r="BE583" s="72"/>
      <c r="BF583" s="73"/>
      <c r="BG583" s="73"/>
      <c r="BH583" s="68"/>
      <c r="BI583" s="68"/>
      <c r="BJ583" s="70"/>
      <c r="BK583" s="68"/>
      <c r="BL583" s="74"/>
    </row>
    <row r="584" spans="27:64">
      <c r="AA584" s="69"/>
      <c r="AD584" s="71"/>
      <c r="AE584" s="71"/>
      <c r="AF584" s="71"/>
      <c r="AG584" s="71"/>
      <c r="AH584" s="69"/>
      <c r="AI584" s="71"/>
      <c r="AJ584" s="71"/>
      <c r="AK584" s="71"/>
      <c r="AL584" s="71"/>
      <c r="AM584" s="71"/>
      <c r="AN584" s="71"/>
      <c r="AO584" s="477"/>
      <c r="AP584" s="71"/>
      <c r="AQ584" s="71"/>
      <c r="AR584" s="71"/>
      <c r="AS584" s="71"/>
      <c r="AT584" s="71"/>
      <c r="AU584" s="71"/>
      <c r="AV584" s="71"/>
      <c r="AW584" s="71"/>
      <c r="AX584" s="68"/>
      <c r="AY584" s="72"/>
      <c r="AZ584" s="72"/>
      <c r="BA584" s="72"/>
      <c r="BB584" s="72"/>
      <c r="BC584" s="72"/>
      <c r="BD584" s="72"/>
      <c r="BE584" s="72"/>
      <c r="BF584" s="73"/>
      <c r="BG584" s="73"/>
      <c r="BH584" s="68"/>
      <c r="BI584" s="68"/>
      <c r="BJ584" s="70"/>
      <c r="BK584" s="68"/>
      <c r="BL584" s="74"/>
    </row>
    <row r="585" spans="27:64">
      <c r="AA585" s="69"/>
      <c r="AD585" s="71"/>
      <c r="AE585" s="71"/>
      <c r="AF585" s="71"/>
      <c r="AG585" s="71"/>
      <c r="AH585" s="69"/>
      <c r="AI585" s="71"/>
      <c r="AJ585" s="71"/>
      <c r="AK585" s="71"/>
      <c r="AL585" s="71"/>
      <c r="AM585" s="71"/>
      <c r="AN585" s="71"/>
      <c r="AO585" s="477"/>
      <c r="AP585" s="71"/>
      <c r="AQ585" s="71"/>
      <c r="AR585" s="71"/>
      <c r="AS585" s="71"/>
      <c r="AT585" s="71"/>
      <c r="AU585" s="71"/>
      <c r="AV585" s="71"/>
      <c r="AW585" s="71"/>
      <c r="AX585" s="68"/>
      <c r="AY585" s="72"/>
      <c r="AZ585" s="72"/>
      <c r="BA585" s="72"/>
      <c r="BB585" s="72"/>
      <c r="BC585" s="72"/>
      <c r="BD585" s="72"/>
      <c r="BE585" s="72"/>
      <c r="BF585" s="73"/>
      <c r="BG585" s="73"/>
      <c r="BH585" s="68"/>
      <c r="BI585" s="68"/>
      <c r="BJ585" s="70"/>
      <c r="BK585" s="68"/>
      <c r="BL585" s="74"/>
    </row>
  </sheetData>
  <sortState ref="C218:AM241">
    <sortCondition ref="AK218:AK241"/>
    <sortCondition ref="AJ218:AJ241"/>
    <sortCondition ref="AI218:AI241"/>
  </sortState>
  <dataConsolidate function="count">
    <dataRefs count="1">
      <dataRef ref="C3635:C3817" sheet="แผนงาน" r:id="rId1"/>
    </dataRefs>
  </dataConsolidate>
  <mergeCells count="47">
    <mergeCell ref="A1:AO1"/>
    <mergeCell ref="AD4:AD6"/>
    <mergeCell ref="R4:R6"/>
    <mergeCell ref="O4:O6"/>
    <mergeCell ref="P4:P6"/>
    <mergeCell ref="AD3:AM3"/>
    <mergeCell ref="AA5:AA6"/>
    <mergeCell ref="S3:AB3"/>
    <mergeCell ref="Y4:AB4"/>
    <mergeCell ref="AE4:AE6"/>
    <mergeCell ref="S4:S6"/>
    <mergeCell ref="X4:X6"/>
    <mergeCell ref="AC3:AC6"/>
    <mergeCell ref="AB5:AB6"/>
    <mergeCell ref="V4:V6"/>
    <mergeCell ref="T4:T6"/>
    <mergeCell ref="Z5:Z6"/>
    <mergeCell ref="AO3:AO6"/>
    <mergeCell ref="AJ4:AJ6"/>
    <mergeCell ref="AH4:AH6"/>
    <mergeCell ref="AF4:AF6"/>
    <mergeCell ref="AG4:AG6"/>
    <mergeCell ref="AN3:AN6"/>
    <mergeCell ref="AI4:AI6"/>
    <mergeCell ref="AM4:AM6"/>
    <mergeCell ref="A3:A6"/>
    <mergeCell ref="B3:B6"/>
    <mergeCell ref="C3:C6"/>
    <mergeCell ref="H4:I4"/>
    <mergeCell ref="E4:E6"/>
    <mergeCell ref="F4:F6"/>
    <mergeCell ref="G4:G6"/>
    <mergeCell ref="D3:K3"/>
    <mergeCell ref="D4:D6"/>
    <mergeCell ref="J4:K4"/>
    <mergeCell ref="H5:H6"/>
    <mergeCell ref="I5:I6"/>
    <mergeCell ref="J5:J6"/>
    <mergeCell ref="K5:K6"/>
    <mergeCell ref="W4:W6"/>
    <mergeCell ref="U4:U6"/>
    <mergeCell ref="Y5:Y6"/>
    <mergeCell ref="L3:L6"/>
    <mergeCell ref="Q4:Q6"/>
    <mergeCell ref="M3:M6"/>
    <mergeCell ref="N3:N6"/>
    <mergeCell ref="O3:R3"/>
  </mergeCells>
  <phoneticPr fontId="5" type="noConversion"/>
  <pageMargins left="0.19685039370078741" right="0.55118110236220474" top="0.55118110236220474" bottom="0.59055118110236227" header="0.6692913385826772" footer="0.11811023622047245"/>
  <pageSetup paperSize="8" scale="60" orientation="landscape" r:id="rId2"/>
  <headerFooter alignWithMargins="0">
    <oddHeader>&amp;Rหน้า &amp;P/&amp;N</oddHeader>
  </headerFooter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4</vt:i4>
      </vt:variant>
      <vt:variant>
        <vt:lpstr>ช่วงที่มีชื่อ</vt:lpstr>
      </vt:variant>
      <vt:variant>
        <vt:i4>6</vt:i4>
      </vt:variant>
    </vt:vector>
  </HeadingPairs>
  <TitlesOfParts>
    <vt:vector size="10" baseType="lpstr">
      <vt:lpstr>รหัส_โครงการ</vt:lpstr>
      <vt:lpstr>รหัส_ลุ่มน้ำย่อย</vt:lpstr>
      <vt:lpstr>CODE</vt:lpstr>
      <vt:lpstr>สรุป สชป.5 ผลผลิต 1</vt:lpstr>
      <vt:lpstr>'สรุป สชป.5 ผลผลิต 1'!Print</vt:lpstr>
      <vt:lpstr>CODE!Print_Area</vt:lpstr>
      <vt:lpstr>'สรุป สชป.5 ผลผลิต 1'!Print_Area</vt:lpstr>
      <vt:lpstr>CODE!Print_Titles</vt:lpstr>
      <vt:lpstr>รหัส_ลุ่มน้ำย่อย!Print_Titles</vt:lpstr>
      <vt:lpstr>'สรุป สชป.5 ผลผลิต 1'!Print_Titles</vt:lpstr>
    </vt:vector>
  </TitlesOfParts>
  <Company>RID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Vaitit</dc:creator>
  <cp:lastModifiedBy>ACER</cp:lastModifiedBy>
  <cp:lastPrinted>2015-06-22T07:31:41Z</cp:lastPrinted>
  <dcterms:created xsi:type="dcterms:W3CDTF">2006-06-05T06:39:46Z</dcterms:created>
  <dcterms:modified xsi:type="dcterms:W3CDTF">2015-06-27T00:58:54Z</dcterms:modified>
</cp:coreProperties>
</file>